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10.Октябрь\Оборудование WI-FI Eltex\Закупочная\"/>
    </mc:Choice>
  </mc:AlternateContent>
  <bookViews>
    <workbookView xWindow="0" yWindow="0" windowWidth="16380" windowHeight="8190"/>
  </bookViews>
  <sheets>
    <sheet name="Лот 1" sheetId="1" r:id="rId1"/>
    <sheet name="Лот 2" sheetId="3" r:id="rId2"/>
    <sheet name="Лот 3" sheetId="2" r:id="rId3"/>
  </sheets>
  <definedNames>
    <definedName name="Print_Area_1">'Лот 1'!$A$1:$I$32</definedName>
  </definedNames>
  <calcPr calcId="152511" refMode="R1C1"/>
</workbook>
</file>

<file path=xl/calcChain.xml><?xml version="1.0" encoding="utf-8"?>
<calcChain xmlns="http://schemas.openxmlformats.org/spreadsheetml/2006/main">
  <c r="F10" i="2" l="1"/>
  <c r="F11" i="2"/>
  <c r="F12" i="2"/>
  <c r="F13" i="2"/>
  <c r="F15" i="2"/>
  <c r="F17" i="2"/>
  <c r="F19" i="2"/>
  <c r="F20" i="2"/>
  <c r="F22" i="2"/>
  <c r="F23" i="2"/>
  <c r="F25" i="2"/>
  <c r="F27" i="2"/>
  <c r="F28" i="2"/>
  <c r="F30" i="2"/>
  <c r="F32" i="2"/>
  <c r="F33" i="2"/>
  <c r="F9" i="2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9" i="3"/>
  <c r="E31" i="2" l="1"/>
  <c r="F31" i="2" s="1"/>
  <c r="E29" i="2"/>
  <c r="F29" i="2" s="1"/>
  <c r="E26" i="2"/>
  <c r="F26" i="2" s="1"/>
  <c r="E24" i="2"/>
  <c r="F24" i="2" s="1"/>
  <c r="E21" i="2"/>
  <c r="F21" i="2" s="1"/>
  <c r="E18" i="2"/>
  <c r="F18" i="2" s="1"/>
  <c r="E16" i="2"/>
  <c r="F16" i="2" s="1"/>
  <c r="E14" i="2"/>
  <c r="F14" i="2" s="1"/>
  <c r="G52" i="3" l="1"/>
  <c r="G53" i="3" s="1"/>
  <c r="G34" i="2"/>
  <c r="G35" i="2" s="1"/>
  <c r="H28" i="1" l="1"/>
  <c r="H29" i="1" l="1"/>
</calcChain>
</file>

<file path=xl/sharedStrings.xml><?xml version="1.0" encoding="utf-8"?>
<sst xmlns="http://schemas.openxmlformats.org/spreadsheetml/2006/main" count="253" uniqueCount="144">
  <si>
    <t>Приложение №1</t>
  </si>
  <si>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</si>
  <si>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</si>
  <si>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</si>
  <si>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</si>
  <si>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</si>
  <si>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</si>
  <si>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</si>
  <si>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</si>
  <si>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</t>
  </si>
  <si>
    <t>-</t>
  </si>
  <si>
    <t>Квалификационные критерии претендента (участника, поставщика)</t>
  </si>
  <si>
    <t>Контактное лицо</t>
  </si>
  <si>
    <t>Начальник отдела технической инфраструктуры ИТ Хасанов Марат Рашитович., тел. +7 (347) 221-56-40</t>
  </si>
  <si>
    <t>Серийный номер</t>
  </si>
  <si>
    <t>Спецификация оборудования Fujitsu</t>
  </si>
  <si>
    <t>Спецификация оборудования Oracle</t>
  </si>
  <si>
    <t>Сервер Тип 1</t>
  </si>
  <si>
    <t>Сервер Тип 2</t>
  </si>
  <si>
    <t>PY RX4770 M3</t>
  </si>
  <si>
    <t>S26361-K1504-V200</t>
  </si>
  <si>
    <t>Xeon E7-8893v4 4C/8T 3.20GHz 60MB</t>
  </si>
  <si>
    <t>Memory Board RX4770 M2</t>
  </si>
  <si>
    <t>32GB (2x16GB) 1Rx4 DDR4-2400 R ECC</t>
  </si>
  <si>
    <t>Memory Independent Mode Installation</t>
  </si>
  <si>
    <t>HD SAS 12G 300GB 10K 512n HOT PL 2.5' EP</t>
  </si>
  <si>
    <t>PRAID EP420i</t>
  </si>
  <si>
    <t>TFM module for FBU on PRAID EP420i/e</t>
  </si>
  <si>
    <t>RAID Ctrl FBU option with 70cm cable</t>
  </si>
  <si>
    <t>FC Ctrl 8Gb/s 2 Chan LPe12002 MMF LC</t>
  </si>
  <si>
    <t>PLAN CP 4x1Gbit Cu Intel I350-T4</t>
  </si>
  <si>
    <t>Rack Mount Kit F2-C LV</t>
  </si>
  <si>
    <t>Mounting of RMK in symmetrical racks</t>
  </si>
  <si>
    <t>Rack Cable Arm 2U</t>
  </si>
  <si>
    <t>Made in Germany sticker</t>
  </si>
  <si>
    <t>Region-kit Europe</t>
  </si>
  <si>
    <t>iRMC S4 advanced pack</t>
  </si>
  <si>
    <t>Power Supply Module 1200W w/o power cord</t>
  </si>
  <si>
    <t>Cable powercord rack, 4m, black</t>
  </si>
  <si>
    <t>TP 3y OS,9x5,NBD Rt</t>
  </si>
  <si>
    <t>S26361-F3896-E493</t>
  </si>
  <si>
    <t>S26361-F5295-E200</t>
  </si>
  <si>
    <t>S26361-F3898-E641</t>
  </si>
  <si>
    <t>S26361-F5295-E4</t>
  </si>
  <si>
    <t>S26361-F5550-E130</t>
  </si>
  <si>
    <t>S26361-F5243-E2</t>
  </si>
  <si>
    <t>S26361-F5243-E200</t>
  </si>
  <si>
    <t>S26361-F5243-E170</t>
  </si>
  <si>
    <t>S26361-F3961-E2</t>
  </si>
  <si>
    <t>S26361-F4610-E4</t>
  </si>
  <si>
    <t>S26361-F2735-E285</t>
  </si>
  <si>
    <t>S26361-F4530-E10</t>
  </si>
  <si>
    <t>S26361-F2735-E82</t>
  </si>
  <si>
    <t>S26361-F3301-E100</t>
  </si>
  <si>
    <t>S26361-F1452-E140</t>
  </si>
  <si>
    <t>S26361-F1790-E243</t>
  </si>
  <si>
    <t>S26113-F5295-E120</t>
  </si>
  <si>
    <t>T26139-Y1968-E100</t>
  </si>
  <si>
    <t>FSP:GN3S20Z00RUSV4</t>
  </si>
  <si>
    <t>Xeon E7-8891v4 10C/20T 2.80GHz 60MB</t>
  </si>
  <si>
    <t>S26361-F3896-E491</t>
  </si>
  <si>
    <t>Oracle Premier Support for Systems</t>
  </si>
  <si>
    <t>2.5-inch HDD filler panel (for factory installation)</t>
  </si>
  <si>
    <t>One 600 GB 10000 rpm 2.5-inch SAS-3 HDD with marlin bracket (for factory installation)</t>
  </si>
  <si>
    <t>Sun Storage Dual 16 Gb Fibre Channel PCIe Universal HBA, Qlogic (for factory installation)</t>
  </si>
  <si>
    <t>PCIe filler panel (for factory installation)</t>
  </si>
  <si>
    <t>Hardware Freight Fee</t>
  </si>
  <si>
    <t>B58121</t>
  </si>
  <si>
    <t>6331A-N</t>
  </si>
  <si>
    <t>B59411</t>
  </si>
  <si>
    <t>Oracle Server X5-4: model family</t>
  </si>
  <si>
    <t>Oracle Server X5-4: 3 RU base chassis with motherboard, 12GB SAS RAID HBA, slide rail kit, cable management arm and 2 PSUs</t>
  </si>
  <si>
    <t>Oracle Premium Support for Systems</t>
  </si>
  <si>
    <t>One 12 DIMM memory riser card (for factory installation)</t>
  </si>
  <si>
    <t>One 16 GB DDR3-1600 DIMM (for factory installation)</t>
  </si>
  <si>
    <t>Optical bay filler panel (for factory installation)</t>
  </si>
  <si>
    <t>Oracle System Assistant 8 GB USB Stick (for factory installation)</t>
  </si>
  <si>
    <t>Sun Quad Port GbE PCIe 2.0 Low Profile Adapter, UTP (for factory installation)</t>
  </si>
  <si>
    <t>5394A</t>
  </si>
  <si>
    <t>2 Sun Storage 16 Gb FC short wave optics, Qlogic (for factory Installation)</t>
  </si>
  <si>
    <t>Power cord: Sun Rack jumper, straight, 3 meters, C14 plug, C13 connector, 15A (for factory installation)</t>
  </si>
  <si>
    <t>33V-30-15-C14</t>
  </si>
  <si>
    <t>Oracle Standard System Installation Service, Sie Audit: Servers - Group II</t>
  </si>
  <si>
    <t>B61304</t>
  </si>
  <si>
    <t>1 Intel® Xeon® E7-8895 v3 processor 18-core 2.6 GHz with 3 RU heat sink (for factory installation)</t>
  </si>
  <si>
    <t>S26361-F5295-E200 30</t>
  </si>
  <si>
    <t>Дата поставки оборудования: 60 дней со дня подписания договора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</si>
  <si>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</si>
  <si>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450077, г. Уфа, ул. Ленина, 30</t>
  </si>
  <si>
    <t>Предельная стоимость лота составляет 21 872 527,70 рублей, в том числе НДС 18% 3 336 487,28 руб.</t>
  </si>
  <si>
    <t>Предельная стоимость лота составляет 28 140 216,76 рублей, в том числе НДС 18% 4 292 575,44 руб.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</si>
  <si>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</si>
  <si>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</si>
  <si>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</si>
  <si>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</si>
  <si>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</si>
  <si>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</si>
  <si>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</si>
  <si>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</si>
  <si>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</si>
  <si>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</si>
  <si>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</si>
  <si>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</si>
  <si>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</si>
  <si>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</si>
  <si>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</si>
  <si>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</si>
  <si>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</si>
  <si>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</si>
  <si>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</si>
  <si>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</si>
  <si>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</si>
  <si>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</si>
  <si>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</si>
  <si>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</si>
  <si>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</si>
  <si>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</si>
  <si>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</si>
  <si>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</si>
  <si>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</si>
  <si>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</si>
  <si>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</si>
  <si>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</si>
  <si>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</si>
  <si>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</si>
  <si>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</si>
  <si>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</si>
  <si>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</si>
  <si>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</si>
  <si>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</si>
  <si>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</si>
  <si>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</si>
  <si>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</si>
  <si>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Производитель</t>
  </si>
  <si>
    <t>Спецификация оборудования системы управления wifi</t>
  </si>
  <si>
    <t>Сервер Тип 1 в составе:</t>
  </si>
  <si>
    <t>Единица измерения</t>
  </si>
  <si>
    <t>шт.</t>
  </si>
  <si>
    <t>Цена договора составляет _______________рублей, в том числе НДС 18% _________________ руб.</t>
  </si>
  <si>
    <t>Срок поставки оборудования: 15 (пятнадцать) календарных дней  со дня подписания договора</t>
  </si>
  <si>
    <t xml:space="preserve">Покупатель
Генеральный директор
____________________ /М.Г. Долгоаршинных/
</t>
  </si>
  <si>
    <t xml:space="preserve">Поставщик
____________________/______________/
</t>
  </si>
  <si>
    <t>Приложение №1 к Договору поставки товара № ____________ от _______________</t>
  </si>
  <si>
    <t>и т.д.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</si>
</sst>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6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0">
    <xf numFmtId="0" fontId="0" fillId="0" borderId="0"/>
    <xf numFmtId="0" fontId="11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" fillId="0" borderId="0"/>
    <xf numFmtId="0" fontId="21" fillId="0" borderId="0"/>
    <xf numFmtId="0" fontId="22" fillId="0" borderId="0"/>
    <xf numFmtId="0" fontId="24" fillId="0" borderId="0"/>
  </cellStyleXfs>
  <cellXfs count="10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/>
    <xf numFmtId="0" fontId="7" fillId="0" borderId="0" xfId="0" applyFont="1" applyBorder="1"/>
    <xf numFmtId="0" fontId="7" fillId="0" borderId="0" xfId="0" applyFont="1"/>
    <xf numFmtId="164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1" fontId="9" fillId="0" borderId="3" xfId="0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 shrinkToFit="1"/>
    </xf>
    <xf numFmtId="4" fontId="10" fillId="0" borderId="5" xfId="0" applyNumberFormat="1" applyFont="1" applyBorder="1" applyAlignment="1">
      <alignment vertical="center" wrapText="1"/>
    </xf>
    <xf numFmtId="4" fontId="10" fillId="0" borderId="5" xfId="0" applyNumberFormat="1" applyFont="1" applyBorder="1" applyAlignment="1">
      <alignment horizontal="right" vertical="center" wrapText="1"/>
    </xf>
    <xf numFmtId="0" fontId="9" fillId="0" borderId="5" xfId="1" applyFont="1" applyBorder="1" applyAlignment="1">
      <alignment horizontal="left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" fontId="9" fillId="0" borderId="5" xfId="0" applyNumberFormat="1" applyFont="1" applyBorder="1" applyAlignment="1">
      <alignment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13" fillId="0" borderId="5" xfId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15" fillId="0" borderId="0" xfId="0" applyFont="1" applyBorder="1"/>
    <xf numFmtId="0" fontId="15" fillId="0" borderId="0" xfId="0" applyFont="1"/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left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/>
    </xf>
    <xf numFmtId="0" fontId="9" fillId="0" borderId="5" xfId="1" applyFont="1" applyFill="1" applyBorder="1" applyAlignment="1">
      <alignment horizontal="left" vertical="center" wrapText="1" shrinkToFit="1"/>
    </xf>
    <xf numFmtId="0" fontId="9" fillId="0" borderId="5" xfId="1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164" fontId="4" fillId="0" borderId="5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/>
    </xf>
    <xf numFmtId="0" fontId="9" fillId="0" borderId="5" xfId="0" applyFont="1" applyFill="1" applyBorder="1" applyAlignment="1">
      <alignment horizontal="center"/>
    </xf>
    <xf numFmtId="1" fontId="10" fillId="0" borderId="3" xfId="0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 shrinkToFit="1"/>
    </xf>
    <xf numFmtId="164" fontId="3" fillId="0" borderId="5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23" fillId="0" borderId="0" xfId="0" applyFont="1"/>
    <xf numFmtId="0" fontId="14" fillId="0" borderId="7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left" vertical="center" wrapText="1" shrinkToFit="1"/>
    </xf>
    <xf numFmtId="0" fontId="10" fillId="0" borderId="10" xfId="1" applyFont="1" applyFill="1" applyBorder="1" applyAlignment="1">
      <alignment horizontal="center" vertical="center" wrapText="1" shrinkToFit="1"/>
    </xf>
    <xf numFmtId="0" fontId="10" fillId="0" borderId="10" xfId="1" applyFont="1" applyBorder="1" applyAlignment="1">
      <alignment horizontal="center" vertical="center" wrapText="1" shrinkToFit="1"/>
    </xf>
    <xf numFmtId="4" fontId="9" fillId="0" borderId="10" xfId="0" applyNumberFormat="1" applyFont="1" applyBorder="1" applyAlignment="1">
      <alignment vertical="center" wrapText="1"/>
    </xf>
    <xf numFmtId="4" fontId="9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" fontId="6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14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</cellXfs>
  <cellStyles count="10">
    <cellStyle name="Normal_Mainnew2pic" xfId="3"/>
    <cellStyle name="TableStyleLight1" xfId="1"/>
    <cellStyle name="Unit" xfId="4"/>
    <cellStyle name="Обычный" xfId="0" builtinId="0"/>
    <cellStyle name="Обычный 2" xfId="6"/>
    <cellStyle name="Обычный 2 7" xfId="8"/>
    <cellStyle name="Обычный 3" xfId="7"/>
    <cellStyle name="Обычный 4" xfId="2"/>
    <cellStyle name="Обычный 5" xfId="9"/>
    <cellStyle name="Стиль 1" xf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C35"/>
  <sheetViews>
    <sheetView tabSelected="1" topLeftCell="A10" zoomScale="70" zoomScaleNormal="70" workbookViewId="0">
      <selection activeCell="A28" sqref="A28:F28"/>
    </sheetView>
  </sheetViews>
  <sheetFormatPr defaultRowHeight="15" x14ac:dyDescent="0.25"/>
  <cols>
    <col min="1" max="1" width="10.5703125" style="1"/>
    <col min="2" max="2" width="62.7109375" style="2" customWidth="1"/>
    <col min="3" max="4" width="32.7109375" style="50" customWidth="1"/>
    <col min="5" max="5" width="18.28515625" style="50" customWidth="1"/>
    <col min="6" max="6" width="10.140625" style="3"/>
    <col min="7" max="7" width="27.28515625" style="3"/>
    <col min="8" max="8" width="23.42578125" style="3"/>
    <col min="9" max="9" width="36.85546875" style="4"/>
    <col min="10" max="10" width="9.140625" style="5"/>
    <col min="11" max="1012" width="9.140625" style="6"/>
  </cols>
  <sheetData>
    <row r="1" spans="1:1017" s="12" customFormat="1" ht="40.5" customHeight="1" x14ac:dyDescent="0.3">
      <c r="A1" s="7"/>
      <c r="B1" s="2"/>
      <c r="C1" s="50"/>
      <c r="D1" s="50"/>
      <c r="E1" s="50"/>
      <c r="F1" s="8"/>
      <c r="G1" s="9"/>
      <c r="H1" s="74" t="s">
        <v>142</v>
      </c>
      <c r="I1" s="75"/>
      <c r="J1" s="11"/>
      <c r="ALY1"/>
      <c r="ALZ1"/>
      <c r="AMA1"/>
      <c r="AMB1"/>
      <c r="AMC1"/>
    </row>
    <row r="2" spans="1:1017" ht="15" customHeight="1" x14ac:dyDescent="0.3">
      <c r="A2" s="7"/>
      <c r="B2"/>
      <c r="C2" s="48"/>
      <c r="D2" s="48"/>
      <c r="E2" s="48"/>
      <c r="F2" s="8"/>
      <c r="G2" s="9"/>
      <c r="H2" s="9"/>
      <c r="I2" s="13"/>
      <c r="J2" s="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</row>
    <row r="3" spans="1:1017" ht="22.5" customHeight="1" x14ac:dyDescent="0.3">
      <c r="A3" s="7"/>
      <c r="B3" s="82" t="s">
        <v>134</v>
      </c>
      <c r="C3" s="82"/>
      <c r="D3" s="82"/>
      <c r="E3" s="82"/>
      <c r="F3" s="82"/>
      <c r="G3" s="14"/>
      <c r="H3"/>
      <c r="I3"/>
      <c r="J3" s="1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</row>
    <row r="4" spans="1:1017" ht="17.25" customHeight="1" thickBot="1" x14ac:dyDescent="0.35">
      <c r="A4" s="15"/>
      <c r="B4" s="16"/>
      <c r="C4" s="51"/>
      <c r="D4" s="51"/>
      <c r="E4" s="51"/>
      <c r="F4" s="17"/>
      <c r="G4" s="18"/>
      <c r="H4" s="18"/>
      <c r="I4" s="19"/>
      <c r="J4" s="11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</row>
    <row r="5" spans="1:1017" s="20" customFormat="1" ht="54.75" customHeight="1" x14ac:dyDescent="0.25">
      <c r="A5" s="83" t="s">
        <v>1</v>
      </c>
      <c r="B5" s="85" t="s">
        <v>2</v>
      </c>
      <c r="C5" s="87" t="s">
        <v>14</v>
      </c>
      <c r="D5" s="87" t="s">
        <v>133</v>
      </c>
      <c r="E5" s="89" t="s">
        <v>136</v>
      </c>
      <c r="F5" s="85" t="s">
        <v>3</v>
      </c>
      <c r="G5" s="91" t="s">
        <v>4</v>
      </c>
      <c r="H5" s="91" t="s">
        <v>5</v>
      </c>
      <c r="I5" s="93" t="s">
        <v>6</v>
      </c>
      <c r="J5" s="41"/>
      <c r="ALY5"/>
      <c r="ALZ5"/>
      <c r="AMA5"/>
      <c r="AMB5"/>
      <c r="AMC5"/>
    </row>
    <row r="6" spans="1:1017" ht="42.75" customHeight="1" x14ac:dyDescent="0.25">
      <c r="A6" s="84"/>
      <c r="B6" s="86"/>
      <c r="C6" s="88"/>
      <c r="D6" s="88"/>
      <c r="E6" s="90"/>
      <c r="F6" s="86"/>
      <c r="G6" s="92"/>
      <c r="H6" s="92"/>
      <c r="I6" s="94"/>
      <c r="J6" s="4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</row>
    <row r="7" spans="1:1017" s="21" customFormat="1" ht="24" customHeight="1" thickBot="1" x14ac:dyDescent="0.3">
      <c r="A7" s="70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2">
        <v>8</v>
      </c>
      <c r="I7" s="72">
        <v>9</v>
      </c>
      <c r="J7" s="42"/>
      <c r="ALY7"/>
      <c r="ALZ7"/>
      <c r="AMA7"/>
      <c r="AMB7"/>
      <c r="AMC7"/>
    </row>
    <row r="8" spans="1:1017" s="60" customFormat="1" ht="42" customHeight="1" x14ac:dyDescent="0.2">
      <c r="A8" s="56">
        <v>1</v>
      </c>
      <c r="B8" s="57" t="s">
        <v>135</v>
      </c>
      <c r="C8" s="53"/>
      <c r="D8" s="53"/>
      <c r="E8" s="53" t="s">
        <v>137</v>
      </c>
      <c r="F8" s="23">
        <v>2</v>
      </c>
      <c r="G8" s="24"/>
      <c r="H8" s="25"/>
      <c r="I8" s="58" t="s">
        <v>88</v>
      </c>
      <c r="J8" s="59"/>
    </row>
    <row r="9" spans="1:1017" ht="20.25" x14ac:dyDescent="0.2">
      <c r="A9" s="62" t="s">
        <v>91</v>
      </c>
      <c r="B9" s="26"/>
      <c r="C9" s="46"/>
      <c r="D9" s="46"/>
      <c r="E9" s="46"/>
      <c r="F9" s="27"/>
      <c r="G9" s="28"/>
      <c r="H9" s="29"/>
      <c r="I9" s="49"/>
      <c r="J9" s="43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</row>
    <row r="10" spans="1:1017" ht="20.25" x14ac:dyDescent="0.2">
      <c r="A10" s="62" t="s">
        <v>92</v>
      </c>
      <c r="B10" s="26"/>
      <c r="C10" s="46"/>
      <c r="D10" s="46"/>
      <c r="E10" s="46"/>
      <c r="F10" s="27"/>
      <c r="G10" s="28"/>
      <c r="H10" s="29"/>
      <c r="I10" s="49"/>
      <c r="J10" s="4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</row>
    <row r="11" spans="1:1017" ht="20.25" x14ac:dyDescent="0.2">
      <c r="A11" s="62" t="s">
        <v>93</v>
      </c>
      <c r="B11" s="26"/>
      <c r="C11" s="46"/>
      <c r="D11" s="46"/>
      <c r="E11" s="46"/>
      <c r="F11" s="27"/>
      <c r="G11" s="28"/>
      <c r="H11" s="29"/>
      <c r="I11" s="49"/>
      <c r="J11" s="43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</row>
    <row r="12" spans="1:1017" ht="20.25" x14ac:dyDescent="0.3">
      <c r="A12" s="62" t="s">
        <v>94</v>
      </c>
      <c r="B12" s="26"/>
      <c r="C12" s="54"/>
      <c r="D12" s="46"/>
      <c r="E12" s="46"/>
      <c r="F12" s="27"/>
      <c r="G12" s="28"/>
      <c r="H12" s="29"/>
      <c r="I12" s="49"/>
      <c r="J12" s="43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</row>
    <row r="13" spans="1:1017" ht="20.25" x14ac:dyDescent="0.3">
      <c r="A13" s="62" t="s">
        <v>95</v>
      </c>
      <c r="B13" s="26"/>
      <c r="C13" s="55"/>
      <c r="D13" s="46"/>
      <c r="E13" s="46"/>
      <c r="F13" s="27"/>
      <c r="G13" s="28"/>
      <c r="H13" s="29"/>
      <c r="I13" s="49"/>
      <c r="J13" s="4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</row>
    <row r="14" spans="1:1017" ht="20.25" x14ac:dyDescent="0.3">
      <c r="A14" s="62" t="s">
        <v>96</v>
      </c>
      <c r="B14" s="26"/>
      <c r="C14" s="55"/>
      <c r="D14" s="46"/>
      <c r="E14" s="46"/>
      <c r="F14" s="27"/>
      <c r="G14" s="28"/>
      <c r="H14" s="29"/>
      <c r="I14" s="49"/>
      <c r="J14" s="43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</row>
    <row r="15" spans="1:1017" ht="20.25" x14ac:dyDescent="0.3">
      <c r="A15" s="62" t="s">
        <v>97</v>
      </c>
      <c r="B15" s="26"/>
      <c r="C15" s="55"/>
      <c r="D15" s="46"/>
      <c r="E15" s="46"/>
      <c r="F15" s="27"/>
      <c r="G15" s="28"/>
      <c r="H15" s="29"/>
      <c r="I15" s="49"/>
      <c r="J15" s="43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</row>
    <row r="16" spans="1:1017" ht="20.25" x14ac:dyDescent="0.3">
      <c r="A16" s="62" t="s">
        <v>98</v>
      </c>
      <c r="B16" s="26"/>
      <c r="C16" s="55"/>
      <c r="D16" s="46"/>
      <c r="E16" s="46"/>
      <c r="F16" s="27"/>
      <c r="G16" s="28"/>
      <c r="H16" s="29"/>
      <c r="I16" s="49"/>
      <c r="J16" s="43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</row>
    <row r="17" spans="1:1017" ht="20.25" x14ac:dyDescent="0.3">
      <c r="A17" s="62" t="s">
        <v>99</v>
      </c>
      <c r="B17" s="26"/>
      <c r="C17" s="55"/>
      <c r="D17" s="46"/>
      <c r="E17" s="46"/>
      <c r="F17" s="27"/>
      <c r="G17" s="28"/>
      <c r="H17" s="29"/>
      <c r="I17" s="49"/>
      <c r="J17" s="43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</row>
    <row r="18" spans="1:1017" ht="20.25" x14ac:dyDescent="0.3">
      <c r="A18" s="62" t="s">
        <v>100</v>
      </c>
      <c r="B18" s="26"/>
      <c r="C18" s="55"/>
      <c r="D18" s="46"/>
      <c r="E18" s="46"/>
      <c r="F18" s="27"/>
      <c r="G18" s="28"/>
      <c r="H18" s="29"/>
      <c r="I18" s="49"/>
      <c r="J18" s="43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</row>
    <row r="19" spans="1:1017" ht="20.25" x14ac:dyDescent="0.3">
      <c r="A19" s="62" t="s">
        <v>101</v>
      </c>
      <c r="B19" s="26"/>
      <c r="C19" s="55"/>
      <c r="D19" s="46"/>
      <c r="E19" s="46"/>
      <c r="F19" s="27"/>
      <c r="G19" s="28"/>
      <c r="H19" s="29"/>
      <c r="I19" s="49"/>
      <c r="J19" s="43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</row>
    <row r="20" spans="1:1017" ht="20.25" x14ac:dyDescent="0.3">
      <c r="A20" s="62" t="s">
        <v>102</v>
      </c>
      <c r="B20" s="26"/>
      <c r="C20" s="55"/>
      <c r="D20" s="46"/>
      <c r="E20" s="46"/>
      <c r="F20" s="27"/>
      <c r="G20" s="28"/>
      <c r="H20" s="29"/>
      <c r="I20" s="49"/>
      <c r="J20" s="43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</row>
    <row r="21" spans="1:1017" ht="20.25" customHeight="1" x14ac:dyDescent="0.2">
      <c r="A21" s="62" t="s">
        <v>103</v>
      </c>
      <c r="B21" s="26"/>
      <c r="C21" s="46"/>
      <c r="D21" s="46"/>
      <c r="E21" s="46"/>
      <c r="F21" s="27"/>
      <c r="G21" s="28"/>
      <c r="H21" s="29"/>
      <c r="I21" s="49"/>
      <c r="J21" s="43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</row>
    <row r="22" spans="1:1017" ht="20.25" customHeight="1" x14ac:dyDescent="0.2">
      <c r="A22" s="62" t="s">
        <v>104</v>
      </c>
      <c r="B22" s="26"/>
      <c r="C22" s="46"/>
      <c r="D22" s="46"/>
      <c r="E22" s="46"/>
      <c r="F22" s="27"/>
      <c r="G22" s="28"/>
      <c r="H22" s="29"/>
      <c r="I22" s="49"/>
      <c r="J22" s="43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</row>
    <row r="23" spans="1:1017" ht="20.25" customHeight="1" x14ac:dyDescent="0.2">
      <c r="A23" s="62" t="s">
        <v>105</v>
      </c>
      <c r="B23" s="26"/>
      <c r="C23" s="46"/>
      <c r="D23" s="46"/>
      <c r="E23" s="46"/>
      <c r="F23" s="27"/>
      <c r="G23" s="28"/>
      <c r="H23" s="29"/>
      <c r="I23" s="49"/>
      <c r="J23" s="4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</row>
    <row r="24" spans="1:1017" ht="20.25" customHeight="1" x14ac:dyDescent="0.2">
      <c r="A24" s="62" t="s">
        <v>106</v>
      </c>
      <c r="B24" s="26"/>
      <c r="C24" s="46"/>
      <c r="D24" s="46"/>
      <c r="E24" s="46"/>
      <c r="F24" s="27"/>
      <c r="G24" s="28"/>
      <c r="H24" s="29"/>
      <c r="I24" s="49"/>
      <c r="J24" s="43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</row>
    <row r="25" spans="1:1017" ht="20.25" customHeight="1" x14ac:dyDescent="0.2">
      <c r="A25" s="62" t="s">
        <v>107</v>
      </c>
      <c r="B25" s="26"/>
      <c r="C25" s="46"/>
      <c r="D25" s="46"/>
      <c r="E25" s="46"/>
      <c r="F25" s="27"/>
      <c r="G25" s="28"/>
      <c r="H25" s="29"/>
      <c r="I25" s="49"/>
      <c r="J25" s="43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</row>
    <row r="26" spans="1:1017" ht="20.25" customHeight="1" x14ac:dyDescent="0.2">
      <c r="A26" s="62" t="s">
        <v>108</v>
      </c>
      <c r="B26" s="26"/>
      <c r="C26" s="46"/>
      <c r="D26" s="46"/>
      <c r="E26" s="46"/>
      <c r="F26" s="27"/>
      <c r="G26" s="28"/>
      <c r="H26" s="29"/>
      <c r="I26" s="49"/>
      <c r="J26" s="43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</row>
    <row r="27" spans="1:1017" ht="20.25" customHeight="1" x14ac:dyDescent="0.2">
      <c r="A27" s="62" t="s">
        <v>143</v>
      </c>
      <c r="B27" s="26"/>
      <c r="C27" s="46"/>
      <c r="D27" s="46"/>
      <c r="E27" s="46"/>
      <c r="F27" s="30"/>
      <c r="G27" s="28"/>
      <c r="H27" s="29"/>
      <c r="I27" s="49"/>
      <c r="J27" s="43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</row>
    <row r="28" spans="1:1017" ht="24.6" customHeight="1" x14ac:dyDescent="0.2">
      <c r="A28" s="95"/>
      <c r="B28" s="95"/>
      <c r="C28" s="95"/>
      <c r="D28" s="95"/>
      <c r="E28" s="95"/>
      <c r="F28" s="95"/>
      <c r="G28" s="31" t="s">
        <v>7</v>
      </c>
      <c r="H28" s="25">
        <f>SUM(H8:H27)</f>
        <v>0</v>
      </c>
      <c r="I28" s="49"/>
      <c r="J28" s="43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</row>
    <row r="29" spans="1:1017" ht="24.6" customHeight="1" x14ac:dyDescent="0.2">
      <c r="A29" s="95"/>
      <c r="B29" s="95"/>
      <c r="C29" s="95"/>
      <c r="D29" s="95"/>
      <c r="E29" s="95"/>
      <c r="F29" s="95"/>
      <c r="G29" s="31" t="s">
        <v>8</v>
      </c>
      <c r="H29" s="25">
        <f>H28/6.55555555</f>
        <v>0</v>
      </c>
      <c r="I29" s="49"/>
      <c r="J29" s="43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</row>
    <row r="30" spans="1:1017" s="34" customFormat="1" ht="25.5" customHeight="1" x14ac:dyDescent="0.2">
      <c r="A30" s="76" t="s">
        <v>138</v>
      </c>
      <c r="B30" s="77"/>
      <c r="C30" s="77"/>
      <c r="D30" s="77"/>
      <c r="E30" s="77"/>
      <c r="F30" s="77"/>
      <c r="G30" s="77"/>
      <c r="H30" s="77"/>
      <c r="I30" s="77"/>
      <c r="J30" s="33"/>
      <c r="ALY30"/>
      <c r="ALZ30"/>
      <c r="AMA30"/>
      <c r="AMB30"/>
      <c r="AMC30"/>
    </row>
    <row r="31" spans="1:1017" ht="21" customHeight="1" x14ac:dyDescent="0.2">
      <c r="A31" s="76" t="s">
        <v>139</v>
      </c>
      <c r="B31" s="77"/>
      <c r="C31" s="77"/>
      <c r="D31" s="77"/>
      <c r="E31" s="77"/>
      <c r="F31" s="77"/>
      <c r="G31" s="77"/>
      <c r="H31" s="77"/>
      <c r="I31" s="78"/>
      <c r="J31" s="33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</row>
    <row r="32" spans="1:1017" s="39" customFormat="1" ht="43.5" customHeight="1" x14ac:dyDescent="0.2">
      <c r="A32" s="96" t="s">
        <v>9</v>
      </c>
      <c r="B32" s="96"/>
      <c r="C32" s="97" t="s">
        <v>87</v>
      </c>
      <c r="D32" s="97"/>
      <c r="E32" s="97"/>
      <c r="F32" s="97"/>
      <c r="G32" s="97"/>
      <c r="H32" s="97"/>
      <c r="I32" s="97"/>
      <c r="J32" s="44"/>
      <c r="ALY32"/>
      <c r="ALZ32"/>
      <c r="AMA32"/>
      <c r="AMB32"/>
      <c r="AMC32"/>
    </row>
    <row r="34" spans="2:8" x14ac:dyDescent="0.25">
      <c r="H34" s="40"/>
    </row>
    <row r="35" spans="2:8" ht="96.75" customHeight="1" x14ac:dyDescent="0.2">
      <c r="B35" s="79" t="s">
        <v>140</v>
      </c>
      <c r="C35" s="80"/>
      <c r="D35" s="73"/>
      <c r="E35" s="81" t="s">
        <v>141</v>
      </c>
      <c r="F35" s="81"/>
      <c r="G35" s="81"/>
      <c r="H35" s="81"/>
    </row>
  </sheetData>
  <mergeCells count="19">
    <mergeCell ref="D5:D6"/>
    <mergeCell ref="A32:B32"/>
    <mergeCell ref="C32:I32"/>
    <mergeCell ref="H1:I1"/>
    <mergeCell ref="A30:I30"/>
    <mergeCell ref="A31:I31"/>
    <mergeCell ref="B35:C35"/>
    <mergeCell ref="E35:H35"/>
    <mergeCell ref="B3:F3"/>
    <mergeCell ref="A5:A6"/>
    <mergeCell ref="B5:B6"/>
    <mergeCell ref="C5:C6"/>
    <mergeCell ref="F5:F6"/>
    <mergeCell ref="E5:E6"/>
    <mergeCell ref="G5:G6"/>
    <mergeCell ref="H5:H6"/>
    <mergeCell ref="I5:I6"/>
    <mergeCell ref="A28:F28"/>
    <mergeCell ref="A29:F29"/>
  </mergeCells>
  <pageMargins left="0.19685039370078741" right="0.19685039370078741" top="0.39370078740157483" bottom="0.19685039370078741" header="0.31496062992125984" footer="0.31496062992125984"/>
  <pageSetup paperSize="9" scale="57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61"/>
  <sheetViews>
    <sheetView zoomScale="70" zoomScaleNormal="70" workbookViewId="0">
      <selection activeCell="B15" sqref="B15"/>
    </sheetView>
  </sheetViews>
  <sheetFormatPr defaultRowHeight="15" x14ac:dyDescent="0.25"/>
  <cols>
    <col min="1" max="1" width="10.5703125" style="1" customWidth="1"/>
    <col min="2" max="2" width="62.7109375" style="2" customWidth="1"/>
    <col min="3" max="4" width="32.7109375" style="50" customWidth="1"/>
    <col min="5" max="5" width="10.140625" style="3" customWidth="1"/>
    <col min="6" max="6" width="27.28515625" style="3" customWidth="1"/>
    <col min="7" max="7" width="23.42578125" style="3" customWidth="1"/>
    <col min="8" max="8" width="36.85546875" style="4" customWidth="1"/>
    <col min="9" max="9" width="9.140625" style="5"/>
    <col min="10" max="1011" width="9.140625" style="6"/>
  </cols>
  <sheetData>
    <row r="1" spans="1:1016" s="12" customFormat="1" ht="18.75" x14ac:dyDescent="0.3">
      <c r="A1" s="7"/>
      <c r="B1" s="2"/>
      <c r="C1" s="50"/>
      <c r="D1" s="50"/>
      <c r="E1" s="8"/>
      <c r="F1" s="9"/>
      <c r="G1" s="10"/>
      <c r="H1" s="10" t="s">
        <v>0</v>
      </c>
      <c r="I1" s="11"/>
      <c r="ALX1"/>
      <c r="ALY1"/>
      <c r="ALZ1"/>
      <c r="AMA1"/>
      <c r="AMB1"/>
    </row>
    <row r="2" spans="1:1016" ht="15" customHeight="1" x14ac:dyDescent="0.3">
      <c r="A2" s="7"/>
      <c r="B2"/>
      <c r="C2" s="48"/>
      <c r="D2" s="48"/>
      <c r="E2" s="8"/>
      <c r="F2" s="9"/>
      <c r="G2" s="9"/>
      <c r="H2" s="13"/>
      <c r="I2" s="11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</row>
    <row r="3" spans="1:1016" ht="22.5" customHeight="1" x14ac:dyDescent="0.3">
      <c r="A3" s="7"/>
      <c r="B3" s="82" t="s">
        <v>15</v>
      </c>
      <c r="C3" s="82"/>
      <c r="D3" s="82"/>
      <c r="E3" s="82"/>
      <c r="F3" s="14"/>
      <c r="G3"/>
      <c r="H3"/>
      <c r="I3" s="11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</row>
    <row r="4" spans="1:1016" ht="17.25" customHeight="1" thickBot="1" x14ac:dyDescent="0.35">
      <c r="A4" s="15"/>
      <c r="B4" s="16"/>
      <c r="C4" s="51"/>
      <c r="D4" s="51"/>
      <c r="E4" s="17"/>
      <c r="F4" s="18"/>
      <c r="G4" s="18"/>
      <c r="H4" s="19"/>
      <c r="I4" s="11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</row>
    <row r="5" spans="1:1016" s="20" customFormat="1" ht="54.75" customHeight="1" x14ac:dyDescent="0.25">
      <c r="A5" s="83" t="s">
        <v>1</v>
      </c>
      <c r="B5" s="85" t="s">
        <v>2</v>
      </c>
      <c r="C5" s="87" t="s">
        <v>14</v>
      </c>
      <c r="D5" s="87" t="s">
        <v>133</v>
      </c>
      <c r="E5" s="85" t="s">
        <v>3</v>
      </c>
      <c r="F5" s="91" t="s">
        <v>4</v>
      </c>
      <c r="G5" s="91" t="s">
        <v>5</v>
      </c>
      <c r="H5" s="93" t="s">
        <v>6</v>
      </c>
      <c r="I5" s="41"/>
      <c r="ALX5"/>
      <c r="ALY5"/>
      <c r="ALZ5"/>
      <c r="AMA5"/>
      <c r="AMB5"/>
    </row>
    <row r="6" spans="1:1016" ht="42.75" customHeight="1" x14ac:dyDescent="0.25">
      <c r="A6" s="84"/>
      <c r="B6" s="86"/>
      <c r="C6" s="88"/>
      <c r="D6" s="88"/>
      <c r="E6" s="86"/>
      <c r="F6" s="92"/>
      <c r="G6" s="92"/>
      <c r="H6" s="94"/>
      <c r="I6" s="41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</row>
    <row r="7" spans="1:1016" s="21" customFormat="1" ht="24" customHeight="1" thickBot="1" x14ac:dyDescent="0.3">
      <c r="A7" s="70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2">
        <v>8</v>
      </c>
      <c r="I7" s="42"/>
      <c r="ALX7"/>
      <c r="ALY7"/>
      <c r="ALZ7"/>
      <c r="AMA7"/>
      <c r="AMB7"/>
    </row>
    <row r="8" spans="1:1016" ht="42" customHeight="1" x14ac:dyDescent="0.2">
      <c r="A8" s="56">
        <v>1</v>
      </c>
      <c r="B8" s="57" t="s">
        <v>17</v>
      </c>
      <c r="C8" s="53"/>
      <c r="D8" s="53"/>
      <c r="E8" s="23">
        <v>2</v>
      </c>
      <c r="F8" s="28"/>
      <c r="G8" s="29"/>
      <c r="H8" s="58" t="s">
        <v>88</v>
      </c>
      <c r="I8" s="43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</row>
    <row r="9" spans="1:1016" ht="20.25" x14ac:dyDescent="0.2">
      <c r="A9" s="62" t="s">
        <v>91</v>
      </c>
      <c r="B9" s="26" t="s">
        <v>19</v>
      </c>
      <c r="C9" s="46" t="s">
        <v>20</v>
      </c>
      <c r="D9" s="46"/>
      <c r="E9" s="27">
        <v>2</v>
      </c>
      <c r="F9" s="28">
        <f>G9/E9</f>
        <v>415984.95816666662</v>
      </c>
      <c r="G9" s="29">
        <v>831969.91633333324</v>
      </c>
      <c r="H9" s="49"/>
      <c r="I9" s="43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</row>
    <row r="10" spans="1:1016" ht="20.25" x14ac:dyDescent="0.2">
      <c r="A10" s="62" t="s">
        <v>92</v>
      </c>
      <c r="B10" s="26" t="s">
        <v>21</v>
      </c>
      <c r="C10" s="46" t="s">
        <v>40</v>
      </c>
      <c r="D10" s="46"/>
      <c r="E10" s="27">
        <v>8</v>
      </c>
      <c r="F10" s="28">
        <f t="shared" ref="F10:F51" si="0">G10/E10</f>
        <v>1014973.7635999998</v>
      </c>
      <c r="G10" s="29">
        <v>8119790.1087999986</v>
      </c>
      <c r="H10" s="49"/>
      <c r="I10" s="43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</row>
    <row r="11" spans="1:1016" ht="20.25" x14ac:dyDescent="0.2">
      <c r="A11" s="62" t="s">
        <v>93</v>
      </c>
      <c r="B11" s="26" t="s">
        <v>22</v>
      </c>
      <c r="C11" s="46" t="s">
        <v>41</v>
      </c>
      <c r="D11" s="46"/>
      <c r="E11" s="27">
        <v>4</v>
      </c>
      <c r="F11" s="28">
        <f t="shared" si="0"/>
        <v>42340.063433333336</v>
      </c>
      <c r="G11" s="29">
        <v>169360.25373333335</v>
      </c>
      <c r="H11" s="49"/>
      <c r="I11" s="43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</row>
    <row r="12" spans="1:1016" ht="20.25" x14ac:dyDescent="0.3">
      <c r="A12" s="62" t="s">
        <v>94</v>
      </c>
      <c r="B12" s="26" t="s">
        <v>22</v>
      </c>
      <c r="C12" s="54" t="s">
        <v>85</v>
      </c>
      <c r="D12" s="55"/>
      <c r="E12" s="27">
        <v>4</v>
      </c>
      <c r="F12" s="28">
        <f t="shared" si="0"/>
        <v>0</v>
      </c>
      <c r="G12" s="29">
        <v>0</v>
      </c>
      <c r="H12" s="49"/>
      <c r="I12" s="43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</row>
    <row r="13" spans="1:1016" ht="20.25" x14ac:dyDescent="0.3">
      <c r="A13" s="62" t="s">
        <v>95</v>
      </c>
      <c r="B13" s="26" t="s">
        <v>23</v>
      </c>
      <c r="C13" s="55" t="s">
        <v>42</v>
      </c>
      <c r="D13" s="55"/>
      <c r="E13" s="27">
        <v>16</v>
      </c>
      <c r="F13" s="28">
        <f t="shared" si="0"/>
        <v>46560.735616666665</v>
      </c>
      <c r="G13" s="29">
        <v>744971.76986666664</v>
      </c>
      <c r="H13" s="49"/>
      <c r="I13" s="4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</row>
    <row r="14" spans="1:1016" ht="20.25" x14ac:dyDescent="0.3">
      <c r="A14" s="62" t="s">
        <v>96</v>
      </c>
      <c r="B14" s="26" t="s">
        <v>24</v>
      </c>
      <c r="C14" s="55" t="s">
        <v>43</v>
      </c>
      <c r="D14" s="55"/>
      <c r="E14" s="27">
        <v>2</v>
      </c>
      <c r="F14" s="28">
        <f t="shared" si="0"/>
        <v>787.79156666666677</v>
      </c>
      <c r="G14" s="29">
        <v>1575.5831333333335</v>
      </c>
      <c r="H14" s="49"/>
      <c r="I14" s="43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</row>
    <row r="15" spans="1:1016" ht="20.25" x14ac:dyDescent="0.3">
      <c r="A15" s="62" t="s">
        <v>97</v>
      </c>
      <c r="B15" s="26" t="s">
        <v>25</v>
      </c>
      <c r="C15" s="55" t="s">
        <v>44</v>
      </c>
      <c r="D15" s="55"/>
      <c r="E15" s="27">
        <v>8</v>
      </c>
      <c r="F15" s="28">
        <f t="shared" si="0"/>
        <v>18526.786933333333</v>
      </c>
      <c r="G15" s="29">
        <v>148214.29546666666</v>
      </c>
      <c r="H15" s="49"/>
      <c r="I15" s="43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</row>
    <row r="16" spans="1:1016" ht="20.25" x14ac:dyDescent="0.3">
      <c r="A16" s="62" t="s">
        <v>98</v>
      </c>
      <c r="B16" s="26" t="s">
        <v>26</v>
      </c>
      <c r="C16" s="55" t="s">
        <v>45</v>
      </c>
      <c r="D16" s="55"/>
      <c r="E16" s="27">
        <v>2</v>
      </c>
      <c r="F16" s="28">
        <f t="shared" si="0"/>
        <v>31777.443066666663</v>
      </c>
      <c r="G16" s="29">
        <v>63554.886133333326</v>
      </c>
      <c r="H16" s="49"/>
      <c r="I16" s="43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</row>
    <row r="17" spans="1:1011" ht="20.25" x14ac:dyDescent="0.3">
      <c r="A17" s="62" t="s">
        <v>99</v>
      </c>
      <c r="B17" s="26" t="s">
        <v>27</v>
      </c>
      <c r="C17" s="55" t="s">
        <v>46</v>
      </c>
      <c r="D17" s="55"/>
      <c r="E17" s="27">
        <v>2</v>
      </c>
      <c r="F17" s="28">
        <f t="shared" si="0"/>
        <v>17666.750400000001</v>
      </c>
      <c r="G17" s="29">
        <v>35333.500800000002</v>
      </c>
      <c r="H17" s="49"/>
      <c r="I17" s="43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</row>
    <row r="18" spans="1:1011" ht="20.25" x14ac:dyDescent="0.3">
      <c r="A18" s="62" t="s">
        <v>100</v>
      </c>
      <c r="B18" s="26" t="s">
        <v>28</v>
      </c>
      <c r="C18" s="55" t="s">
        <v>47</v>
      </c>
      <c r="D18" s="55"/>
      <c r="E18" s="27">
        <v>2</v>
      </c>
      <c r="F18" s="28">
        <f t="shared" si="0"/>
        <v>8500.2146666666667</v>
      </c>
      <c r="G18" s="29">
        <v>17000.429333333333</v>
      </c>
      <c r="H18" s="49"/>
      <c r="I18" s="43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</row>
    <row r="19" spans="1:1011" ht="20.25" x14ac:dyDescent="0.3">
      <c r="A19" s="62" t="s">
        <v>101</v>
      </c>
      <c r="B19" s="26" t="s">
        <v>29</v>
      </c>
      <c r="C19" s="55" t="s">
        <v>48</v>
      </c>
      <c r="D19" s="55"/>
      <c r="E19" s="27">
        <v>4</v>
      </c>
      <c r="F19" s="28">
        <f t="shared" si="0"/>
        <v>112854.30933333332</v>
      </c>
      <c r="G19" s="29">
        <v>451417.23733333329</v>
      </c>
      <c r="H19" s="49"/>
      <c r="I19" s="43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</row>
    <row r="20" spans="1:1011" ht="20.25" x14ac:dyDescent="0.3">
      <c r="A20" s="62" t="s">
        <v>102</v>
      </c>
      <c r="B20" s="26" t="s">
        <v>30</v>
      </c>
      <c r="C20" s="55" t="s">
        <v>49</v>
      </c>
      <c r="D20" s="55"/>
      <c r="E20" s="27">
        <v>4</v>
      </c>
      <c r="F20" s="28">
        <f t="shared" si="0"/>
        <v>18829.868116666668</v>
      </c>
      <c r="G20" s="29">
        <v>75319.472466666673</v>
      </c>
      <c r="H20" s="49"/>
      <c r="I20" s="43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</row>
    <row r="21" spans="1:1011" ht="20.25" customHeight="1" x14ac:dyDescent="0.2">
      <c r="A21" s="62" t="s">
        <v>103</v>
      </c>
      <c r="B21" s="26" t="s">
        <v>31</v>
      </c>
      <c r="C21" s="46" t="s">
        <v>50</v>
      </c>
      <c r="D21" s="46"/>
      <c r="E21" s="27">
        <v>2</v>
      </c>
      <c r="F21" s="28">
        <f t="shared" si="0"/>
        <v>7856.7392666666665</v>
      </c>
      <c r="G21" s="29">
        <v>15713.478533333333</v>
      </c>
      <c r="H21" s="49"/>
      <c r="I21" s="43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</row>
    <row r="22" spans="1:1011" ht="20.25" customHeight="1" x14ac:dyDescent="0.2">
      <c r="A22" s="62" t="s">
        <v>104</v>
      </c>
      <c r="B22" s="26" t="s">
        <v>32</v>
      </c>
      <c r="C22" s="46" t="s">
        <v>51</v>
      </c>
      <c r="D22" s="46"/>
      <c r="E22" s="27">
        <v>2</v>
      </c>
      <c r="F22" s="28">
        <f t="shared" si="0"/>
        <v>1212.3646333333334</v>
      </c>
      <c r="G22" s="29">
        <v>2424.7292666666667</v>
      </c>
      <c r="H22" s="49"/>
      <c r="I22" s="43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</row>
    <row r="23" spans="1:1011" ht="20.25" customHeight="1" x14ac:dyDescent="0.2">
      <c r="A23" s="62" t="s">
        <v>105</v>
      </c>
      <c r="B23" s="26" t="s">
        <v>33</v>
      </c>
      <c r="C23" s="46" t="s">
        <v>52</v>
      </c>
      <c r="D23" s="46"/>
      <c r="E23" s="27">
        <v>2</v>
      </c>
      <c r="F23" s="28">
        <f t="shared" si="0"/>
        <v>1325.0577333333333</v>
      </c>
      <c r="G23" s="29">
        <v>2650.1154666666666</v>
      </c>
      <c r="H23" s="49"/>
      <c r="I23" s="4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</row>
    <row r="24" spans="1:1011" ht="20.25" customHeight="1" x14ac:dyDescent="0.2">
      <c r="A24" s="62" t="s">
        <v>106</v>
      </c>
      <c r="B24" s="26" t="s">
        <v>34</v>
      </c>
      <c r="C24" s="46" t="s">
        <v>53</v>
      </c>
      <c r="D24" s="46"/>
      <c r="E24" s="27">
        <v>2</v>
      </c>
      <c r="F24" s="28">
        <f t="shared" si="0"/>
        <v>649.23766666666666</v>
      </c>
      <c r="G24" s="29">
        <v>1298.4753333333333</v>
      </c>
      <c r="H24" s="49"/>
      <c r="I24" s="43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</row>
    <row r="25" spans="1:1011" ht="20.25" customHeight="1" x14ac:dyDescent="0.2">
      <c r="A25" s="62" t="s">
        <v>107</v>
      </c>
      <c r="B25" s="26" t="s">
        <v>35</v>
      </c>
      <c r="C25" s="46" t="s">
        <v>54</v>
      </c>
      <c r="D25" s="46"/>
      <c r="E25" s="27">
        <v>2</v>
      </c>
      <c r="F25" s="28">
        <f t="shared" si="0"/>
        <v>8741.8378666666667</v>
      </c>
      <c r="G25" s="29">
        <v>17483.675733333333</v>
      </c>
      <c r="H25" s="49"/>
      <c r="I25" s="43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</row>
    <row r="26" spans="1:1011" ht="20.25" customHeight="1" x14ac:dyDescent="0.2">
      <c r="A26" s="62" t="s">
        <v>108</v>
      </c>
      <c r="B26" s="26" t="s">
        <v>36</v>
      </c>
      <c r="C26" s="46" t="s">
        <v>55</v>
      </c>
      <c r="D26" s="46"/>
      <c r="E26" s="27">
        <v>2</v>
      </c>
      <c r="F26" s="28">
        <f t="shared" si="0"/>
        <v>20499.973333333332</v>
      </c>
      <c r="G26" s="29">
        <v>40999.946666666663</v>
      </c>
      <c r="H26" s="49"/>
      <c r="I26" s="43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</row>
    <row r="27" spans="1:1011" ht="20.25" customHeight="1" x14ac:dyDescent="0.2">
      <c r="A27" s="62" t="s">
        <v>109</v>
      </c>
      <c r="B27" s="26" t="s">
        <v>37</v>
      </c>
      <c r="C27" s="46" t="s">
        <v>56</v>
      </c>
      <c r="D27" s="46"/>
      <c r="E27" s="30">
        <v>8</v>
      </c>
      <c r="F27" s="28">
        <f t="shared" si="0"/>
        <v>29428.503733333331</v>
      </c>
      <c r="G27" s="29">
        <v>235428.02986666665</v>
      </c>
      <c r="H27" s="49"/>
      <c r="I27" s="43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</row>
    <row r="28" spans="1:1011" s="48" customFormat="1" ht="20.25" customHeight="1" x14ac:dyDescent="0.2">
      <c r="A28" s="62" t="s">
        <v>110</v>
      </c>
      <c r="B28" s="45" t="s">
        <v>38</v>
      </c>
      <c r="C28" s="46" t="s">
        <v>57</v>
      </c>
      <c r="D28" s="46"/>
      <c r="E28" s="46">
        <v>8</v>
      </c>
      <c r="F28" s="28">
        <f t="shared" si="0"/>
        <v>714.9124333333333</v>
      </c>
      <c r="G28" s="29">
        <v>5719.2994666666664</v>
      </c>
      <c r="H28" s="49"/>
      <c r="I28" s="47"/>
      <c r="J28"/>
    </row>
    <row r="29" spans="1:1011" ht="20.25" customHeight="1" x14ac:dyDescent="0.2">
      <c r="A29" s="62" t="s">
        <v>111</v>
      </c>
      <c r="B29" s="26" t="s">
        <v>39</v>
      </c>
      <c r="C29" s="46" t="s">
        <v>58</v>
      </c>
      <c r="D29" s="46"/>
      <c r="E29" s="27">
        <v>2</v>
      </c>
      <c r="F29" s="28">
        <f t="shared" si="0"/>
        <v>135388.75659999999</v>
      </c>
      <c r="G29" s="29">
        <v>270777.51319999999</v>
      </c>
      <c r="H29" s="49"/>
      <c r="I29" s="43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ht="42" customHeight="1" x14ac:dyDescent="0.2">
      <c r="A30" s="22">
        <v>2</v>
      </c>
      <c r="B30" s="57" t="s">
        <v>18</v>
      </c>
      <c r="C30" s="46"/>
      <c r="D30" s="46"/>
      <c r="E30" s="23">
        <v>2</v>
      </c>
      <c r="F30" s="28"/>
      <c r="G30" s="29"/>
      <c r="H30" s="58" t="s">
        <v>88</v>
      </c>
      <c r="I30" s="43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</row>
    <row r="31" spans="1:1011" ht="20.25" customHeight="1" x14ac:dyDescent="0.2">
      <c r="A31" s="62" t="s">
        <v>112</v>
      </c>
      <c r="B31" s="26" t="s">
        <v>19</v>
      </c>
      <c r="C31" s="46" t="s">
        <v>20</v>
      </c>
      <c r="D31" s="46"/>
      <c r="E31" s="27">
        <v>2</v>
      </c>
      <c r="F31" s="28">
        <f t="shared" si="0"/>
        <v>415984.95816666662</v>
      </c>
      <c r="G31" s="29">
        <v>831969.91633333324</v>
      </c>
      <c r="H31" s="49"/>
      <c r="I31" s="43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</row>
    <row r="32" spans="1:1011" ht="20.25" customHeight="1" x14ac:dyDescent="0.2">
      <c r="A32" s="62" t="s">
        <v>113</v>
      </c>
      <c r="B32" s="26" t="s">
        <v>59</v>
      </c>
      <c r="C32" s="46" t="s">
        <v>60</v>
      </c>
      <c r="D32" s="46"/>
      <c r="E32" s="27">
        <v>8</v>
      </c>
      <c r="F32" s="28">
        <f t="shared" si="0"/>
        <v>936288.99776666658</v>
      </c>
      <c r="G32" s="29">
        <v>7490311.9821333326</v>
      </c>
      <c r="H32" s="49"/>
      <c r="I32" s="43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1:1011" ht="20.25" customHeight="1" x14ac:dyDescent="0.2">
      <c r="A33" s="62" t="s">
        <v>114</v>
      </c>
      <c r="B33" s="26" t="s">
        <v>22</v>
      </c>
      <c r="C33" s="46" t="s">
        <v>41</v>
      </c>
      <c r="D33" s="46"/>
      <c r="E33" s="27">
        <v>4</v>
      </c>
      <c r="F33" s="28">
        <f t="shared" si="0"/>
        <v>42340.063433333336</v>
      </c>
      <c r="G33" s="29">
        <v>169360.25373333335</v>
      </c>
      <c r="H33" s="49"/>
      <c r="I33" s="4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</row>
    <row r="34" spans="1:1011" ht="20.25" customHeight="1" x14ac:dyDescent="0.2">
      <c r="A34" s="62" t="s">
        <v>115</v>
      </c>
      <c r="B34" s="26" t="s">
        <v>22</v>
      </c>
      <c r="C34" s="46" t="s">
        <v>85</v>
      </c>
      <c r="D34" s="46"/>
      <c r="E34" s="27">
        <v>4</v>
      </c>
      <c r="F34" s="28">
        <f t="shared" si="0"/>
        <v>0</v>
      </c>
      <c r="G34" s="29">
        <v>0</v>
      </c>
      <c r="H34" s="49"/>
      <c r="I34" s="43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</row>
    <row r="35" spans="1:1011" ht="20.25" customHeight="1" x14ac:dyDescent="0.2">
      <c r="A35" s="62" t="s">
        <v>116</v>
      </c>
      <c r="B35" s="26" t="s">
        <v>23</v>
      </c>
      <c r="C35" s="46" t="s">
        <v>42</v>
      </c>
      <c r="D35" s="46"/>
      <c r="E35" s="27">
        <v>16</v>
      </c>
      <c r="F35" s="28">
        <f t="shared" si="0"/>
        <v>46560.735616666665</v>
      </c>
      <c r="G35" s="29">
        <v>744971.76986666664</v>
      </c>
      <c r="H35" s="49"/>
      <c r="I35" s="43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</row>
    <row r="36" spans="1:1011" ht="20.25" customHeight="1" x14ac:dyDescent="0.2">
      <c r="A36" s="62" t="s">
        <v>117</v>
      </c>
      <c r="B36" s="26" t="s">
        <v>24</v>
      </c>
      <c r="C36" s="46" t="s">
        <v>43</v>
      </c>
      <c r="D36" s="46"/>
      <c r="E36" s="27">
        <v>2</v>
      </c>
      <c r="F36" s="28">
        <f t="shared" si="0"/>
        <v>787.79156666666677</v>
      </c>
      <c r="G36" s="29">
        <v>1575.5831333333335</v>
      </c>
      <c r="H36" s="49"/>
      <c r="I36" s="43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</row>
    <row r="37" spans="1:1011" ht="20.25" customHeight="1" x14ac:dyDescent="0.2">
      <c r="A37" s="62" t="s">
        <v>118</v>
      </c>
      <c r="B37" s="26" t="s">
        <v>25</v>
      </c>
      <c r="C37" s="46" t="s">
        <v>44</v>
      </c>
      <c r="D37" s="46"/>
      <c r="E37" s="27">
        <v>8</v>
      </c>
      <c r="F37" s="28">
        <f t="shared" si="0"/>
        <v>18526.786933333333</v>
      </c>
      <c r="G37" s="29">
        <v>148214.29546666666</v>
      </c>
      <c r="H37" s="49"/>
      <c r="I37" s="43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</row>
    <row r="38" spans="1:1011" ht="20.25" customHeight="1" x14ac:dyDescent="0.2">
      <c r="A38" s="62" t="s">
        <v>119</v>
      </c>
      <c r="B38" s="26" t="s">
        <v>26</v>
      </c>
      <c r="C38" s="46" t="s">
        <v>45</v>
      </c>
      <c r="D38" s="46"/>
      <c r="E38" s="27">
        <v>2</v>
      </c>
      <c r="F38" s="28">
        <f t="shared" si="0"/>
        <v>31777.443066666663</v>
      </c>
      <c r="G38" s="29">
        <v>63554.886133333326</v>
      </c>
      <c r="H38" s="49"/>
      <c r="I38" s="43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</row>
    <row r="39" spans="1:1011" ht="20.25" customHeight="1" x14ac:dyDescent="0.2">
      <c r="A39" s="62" t="s">
        <v>120</v>
      </c>
      <c r="B39" s="26" t="s">
        <v>27</v>
      </c>
      <c r="C39" s="46" t="s">
        <v>46</v>
      </c>
      <c r="D39" s="46"/>
      <c r="E39" s="27">
        <v>2</v>
      </c>
      <c r="F39" s="28">
        <f t="shared" si="0"/>
        <v>17666.750400000001</v>
      </c>
      <c r="G39" s="29">
        <v>35333.500800000002</v>
      </c>
      <c r="H39" s="49"/>
      <c r="I39" s="43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</row>
    <row r="40" spans="1:1011" ht="20.25" customHeight="1" x14ac:dyDescent="0.2">
      <c r="A40" s="62" t="s">
        <v>121</v>
      </c>
      <c r="B40" s="26" t="s">
        <v>28</v>
      </c>
      <c r="C40" s="46" t="s">
        <v>47</v>
      </c>
      <c r="D40" s="46"/>
      <c r="E40" s="27">
        <v>2</v>
      </c>
      <c r="F40" s="28">
        <f t="shared" si="0"/>
        <v>8500.2146666666667</v>
      </c>
      <c r="G40" s="29">
        <v>17000.429333333333</v>
      </c>
      <c r="H40" s="49"/>
      <c r="I40" s="43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</row>
    <row r="41" spans="1:1011" ht="20.25" customHeight="1" x14ac:dyDescent="0.2">
      <c r="A41" s="62" t="s">
        <v>122</v>
      </c>
      <c r="B41" s="26" t="s">
        <v>29</v>
      </c>
      <c r="C41" s="46" t="s">
        <v>48</v>
      </c>
      <c r="D41" s="46"/>
      <c r="E41" s="27">
        <v>4</v>
      </c>
      <c r="F41" s="28">
        <f t="shared" si="0"/>
        <v>112854.30933333332</v>
      </c>
      <c r="G41" s="29">
        <v>451417.23733333329</v>
      </c>
      <c r="H41" s="49"/>
      <c r="I41" s="43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</row>
    <row r="42" spans="1:1011" ht="20.25" customHeight="1" x14ac:dyDescent="0.2">
      <c r="A42" s="62" t="s">
        <v>123</v>
      </c>
      <c r="B42" s="26" t="s">
        <v>30</v>
      </c>
      <c r="C42" s="46" t="s">
        <v>49</v>
      </c>
      <c r="D42" s="46"/>
      <c r="E42" s="27">
        <v>4</v>
      </c>
      <c r="F42" s="28">
        <f t="shared" si="0"/>
        <v>18829.868116666668</v>
      </c>
      <c r="G42" s="29">
        <v>75319.472466666673</v>
      </c>
      <c r="H42" s="49"/>
      <c r="I42" s="43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</row>
    <row r="43" spans="1:1011" ht="20.25" customHeight="1" x14ac:dyDescent="0.2">
      <c r="A43" s="62" t="s">
        <v>124</v>
      </c>
      <c r="B43" s="26" t="s">
        <v>31</v>
      </c>
      <c r="C43" s="46" t="s">
        <v>50</v>
      </c>
      <c r="D43" s="46"/>
      <c r="E43" s="27">
        <v>2</v>
      </c>
      <c r="F43" s="28">
        <f t="shared" si="0"/>
        <v>7856.7392666666665</v>
      </c>
      <c r="G43" s="29">
        <v>15713.478533333333</v>
      </c>
      <c r="H43" s="49"/>
      <c r="I43" s="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</row>
    <row r="44" spans="1:1011" ht="20.25" customHeight="1" x14ac:dyDescent="0.2">
      <c r="A44" s="62" t="s">
        <v>125</v>
      </c>
      <c r="B44" s="26" t="s">
        <v>32</v>
      </c>
      <c r="C44" s="46" t="s">
        <v>51</v>
      </c>
      <c r="D44" s="46"/>
      <c r="E44" s="27">
        <v>2</v>
      </c>
      <c r="F44" s="28">
        <f t="shared" si="0"/>
        <v>1212.3646333333334</v>
      </c>
      <c r="G44" s="29">
        <v>2424.7292666666667</v>
      </c>
      <c r="H44" s="49"/>
      <c r="I44" s="43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</row>
    <row r="45" spans="1:1011" ht="20.25" customHeight="1" x14ac:dyDescent="0.2">
      <c r="A45" s="62" t="s">
        <v>126</v>
      </c>
      <c r="B45" s="26" t="s">
        <v>33</v>
      </c>
      <c r="C45" s="46" t="s">
        <v>52</v>
      </c>
      <c r="D45" s="46"/>
      <c r="E45" s="27">
        <v>2</v>
      </c>
      <c r="F45" s="28">
        <f t="shared" si="0"/>
        <v>1325.0577333333333</v>
      </c>
      <c r="G45" s="29">
        <v>2650.1154666666666</v>
      </c>
      <c r="H45" s="49"/>
      <c r="I45" s="43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</row>
    <row r="46" spans="1:1011" ht="20.25" customHeight="1" x14ac:dyDescent="0.2">
      <c r="A46" s="62" t="s">
        <v>127</v>
      </c>
      <c r="B46" s="26" t="s">
        <v>34</v>
      </c>
      <c r="C46" s="46" t="s">
        <v>53</v>
      </c>
      <c r="D46" s="46"/>
      <c r="E46" s="27">
        <v>2</v>
      </c>
      <c r="F46" s="28">
        <f t="shared" si="0"/>
        <v>649.23766666666666</v>
      </c>
      <c r="G46" s="29">
        <v>1298.4753333333333</v>
      </c>
      <c r="H46" s="49"/>
      <c r="I46" s="43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</row>
    <row r="47" spans="1:1011" ht="20.25" customHeight="1" x14ac:dyDescent="0.2">
      <c r="A47" s="62" t="s">
        <v>128</v>
      </c>
      <c r="B47" s="26" t="s">
        <v>35</v>
      </c>
      <c r="C47" s="46" t="s">
        <v>54</v>
      </c>
      <c r="D47" s="46"/>
      <c r="E47" s="27">
        <v>2</v>
      </c>
      <c r="F47" s="28">
        <f t="shared" si="0"/>
        <v>8741.8378666666667</v>
      </c>
      <c r="G47" s="29">
        <v>17483.675733333333</v>
      </c>
      <c r="H47" s="49"/>
      <c r="I47" s="43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</row>
    <row r="48" spans="1:1011" ht="20.25" customHeight="1" x14ac:dyDescent="0.2">
      <c r="A48" s="62" t="s">
        <v>129</v>
      </c>
      <c r="B48" s="26" t="s">
        <v>36</v>
      </c>
      <c r="C48" s="46" t="s">
        <v>55</v>
      </c>
      <c r="D48" s="46"/>
      <c r="E48" s="27">
        <v>2</v>
      </c>
      <c r="F48" s="28">
        <f t="shared" si="0"/>
        <v>20499.973333333332</v>
      </c>
      <c r="G48" s="29">
        <v>40999.946666666663</v>
      </c>
      <c r="H48" s="49"/>
      <c r="I48" s="43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</row>
    <row r="49" spans="1:1016" ht="20.25" customHeight="1" x14ac:dyDescent="0.2">
      <c r="A49" s="62" t="s">
        <v>130</v>
      </c>
      <c r="B49" s="26" t="s">
        <v>37</v>
      </c>
      <c r="C49" s="46" t="s">
        <v>56</v>
      </c>
      <c r="D49" s="46"/>
      <c r="E49" s="27">
        <v>8</v>
      </c>
      <c r="F49" s="28">
        <f t="shared" si="0"/>
        <v>29428.503733333331</v>
      </c>
      <c r="G49" s="29">
        <v>235428.02986666665</v>
      </c>
      <c r="H49" s="49"/>
      <c r="I49" s="43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</row>
    <row r="50" spans="1:1016" ht="20.25" customHeight="1" x14ac:dyDescent="0.2">
      <c r="A50" s="62" t="s">
        <v>131</v>
      </c>
      <c r="B50" s="26" t="s">
        <v>38</v>
      </c>
      <c r="C50" s="46" t="s">
        <v>57</v>
      </c>
      <c r="D50" s="46"/>
      <c r="E50" s="27">
        <v>8</v>
      </c>
      <c r="F50" s="28">
        <f t="shared" si="0"/>
        <v>714.9124333333333</v>
      </c>
      <c r="G50" s="29">
        <v>5719.2994666666664</v>
      </c>
      <c r="H50" s="49"/>
      <c r="I50" s="43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</row>
    <row r="51" spans="1:1016" ht="20.25" customHeight="1" x14ac:dyDescent="0.2">
      <c r="A51" s="62" t="s">
        <v>132</v>
      </c>
      <c r="B51" s="26" t="s">
        <v>39</v>
      </c>
      <c r="C51" s="46" t="s">
        <v>58</v>
      </c>
      <c r="D51" s="46"/>
      <c r="E51" s="27">
        <v>2</v>
      </c>
      <c r="F51" s="28">
        <f t="shared" si="0"/>
        <v>135388.95326666665</v>
      </c>
      <c r="G51" s="29">
        <v>270777.9065333333</v>
      </c>
      <c r="H51" s="49"/>
      <c r="I51" s="43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</row>
    <row r="52" spans="1:1016" ht="24.6" customHeight="1" x14ac:dyDescent="0.2">
      <c r="A52" s="95"/>
      <c r="B52" s="95"/>
      <c r="C52" s="95"/>
      <c r="D52" s="95"/>
      <c r="E52" s="95"/>
      <c r="F52" s="31" t="s">
        <v>7</v>
      </c>
      <c r="G52" s="25">
        <f>SUM(G8:G51)</f>
        <v>21872527.700533319</v>
      </c>
      <c r="H52" s="49"/>
      <c r="I52" s="43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</row>
    <row r="53" spans="1:1016" ht="24.6" customHeight="1" x14ac:dyDescent="0.2">
      <c r="A53" s="95"/>
      <c r="B53" s="95"/>
      <c r="C53" s="95"/>
      <c r="D53" s="95"/>
      <c r="E53" s="95"/>
      <c r="F53" s="31" t="s">
        <v>8</v>
      </c>
      <c r="G53" s="25">
        <f>G52/6.55555555</f>
        <v>3336487.2791800718</v>
      </c>
      <c r="H53" s="49"/>
      <c r="I53" s="4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</row>
    <row r="54" spans="1:1016" s="34" customFormat="1" ht="25.5" customHeight="1" x14ac:dyDescent="0.2">
      <c r="A54" s="32"/>
      <c r="B54" s="98" t="s">
        <v>89</v>
      </c>
      <c r="C54" s="98"/>
      <c r="D54" s="98"/>
      <c r="E54" s="98"/>
      <c r="F54" s="98"/>
      <c r="G54" s="98"/>
      <c r="H54" s="98"/>
      <c r="I54" s="33"/>
      <c r="ALX54"/>
      <c r="ALY54"/>
      <c r="ALZ54"/>
      <c r="AMA54"/>
      <c r="AMB54"/>
    </row>
    <row r="55" spans="1:1016" ht="21" customHeight="1" x14ac:dyDescent="0.2">
      <c r="A55" s="32"/>
      <c r="B55" s="98" t="s">
        <v>86</v>
      </c>
      <c r="C55" s="98"/>
      <c r="D55" s="61"/>
      <c r="E55" s="35"/>
      <c r="F55" s="36"/>
      <c r="G55" s="36"/>
      <c r="H55" s="37"/>
      <c r="I55" s="33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</row>
    <row r="56" spans="1:1016" ht="19.5" customHeight="1" x14ac:dyDescent="0.2">
      <c r="A56" s="32"/>
      <c r="B56" s="38"/>
      <c r="C56" s="52"/>
      <c r="D56" s="52"/>
      <c r="E56" s="35"/>
      <c r="F56" s="36"/>
      <c r="G56" s="36"/>
      <c r="H56" s="37"/>
      <c r="I56" s="33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</row>
    <row r="57" spans="1:1016" s="39" customFormat="1" ht="43.5" customHeight="1" x14ac:dyDescent="0.2">
      <c r="A57" s="96" t="s">
        <v>9</v>
      </c>
      <c r="B57" s="96"/>
      <c r="C57" s="97" t="s">
        <v>87</v>
      </c>
      <c r="D57" s="97"/>
      <c r="E57" s="97"/>
      <c r="F57" s="97"/>
      <c r="G57" s="97"/>
      <c r="H57" s="97"/>
      <c r="I57" s="44"/>
      <c r="ALX57"/>
      <c r="ALY57"/>
      <c r="ALZ57"/>
      <c r="AMA57"/>
      <c r="AMB57"/>
    </row>
    <row r="58" spans="1:1016" ht="53.25" customHeight="1" x14ac:dyDescent="0.2">
      <c r="A58" s="96" t="s">
        <v>11</v>
      </c>
      <c r="B58" s="96"/>
      <c r="C58" s="97" t="s">
        <v>10</v>
      </c>
      <c r="D58" s="97"/>
      <c r="E58" s="97"/>
      <c r="F58" s="97"/>
      <c r="G58" s="97"/>
      <c r="H58" s="97"/>
    </row>
    <row r="59" spans="1:1016" ht="32.25" customHeight="1" x14ac:dyDescent="0.2">
      <c r="A59" s="96" t="s">
        <v>12</v>
      </c>
      <c r="B59" s="96"/>
      <c r="C59" s="99" t="s">
        <v>13</v>
      </c>
      <c r="D59" s="99"/>
      <c r="E59" s="99"/>
      <c r="F59" s="99"/>
      <c r="G59" s="99"/>
      <c r="H59" s="99"/>
    </row>
    <row r="61" spans="1:1016" x14ac:dyDescent="0.25">
      <c r="G61" s="40"/>
    </row>
  </sheetData>
  <mergeCells count="19">
    <mergeCell ref="A59:B59"/>
    <mergeCell ref="C59:H59"/>
    <mergeCell ref="A57:B57"/>
    <mergeCell ref="C57:H57"/>
    <mergeCell ref="A58:B58"/>
    <mergeCell ref="C58:H58"/>
    <mergeCell ref="G5:G6"/>
    <mergeCell ref="H5:H6"/>
    <mergeCell ref="A52:E52"/>
    <mergeCell ref="A53:E53"/>
    <mergeCell ref="B54:H54"/>
    <mergeCell ref="F5:F6"/>
    <mergeCell ref="D5:D6"/>
    <mergeCell ref="B55:C55"/>
    <mergeCell ref="B3:E3"/>
    <mergeCell ref="A5:A6"/>
    <mergeCell ref="B5:B6"/>
    <mergeCell ref="C5:C6"/>
    <mergeCell ref="E5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43"/>
  <sheetViews>
    <sheetView topLeftCell="A10" zoomScale="70" zoomScaleNormal="70" workbookViewId="0">
      <selection activeCell="B17" sqref="B17"/>
    </sheetView>
  </sheetViews>
  <sheetFormatPr defaultRowHeight="15" x14ac:dyDescent="0.25"/>
  <cols>
    <col min="1" max="1" width="10.5703125" style="1" customWidth="1"/>
    <col min="2" max="2" width="62.7109375" style="2" customWidth="1"/>
    <col min="3" max="4" width="32.7109375" style="50" customWidth="1"/>
    <col min="5" max="5" width="10.140625" style="3" customWidth="1"/>
    <col min="6" max="6" width="27.28515625" style="3" customWidth="1"/>
    <col min="7" max="7" width="23.42578125" style="3" customWidth="1"/>
    <col min="8" max="8" width="36.85546875" style="4" customWidth="1"/>
    <col min="9" max="9" width="9.140625" style="5"/>
    <col min="10" max="1011" width="9.140625" style="6"/>
  </cols>
  <sheetData>
    <row r="1" spans="1:1016" s="12" customFormat="1" ht="18.75" x14ac:dyDescent="0.3">
      <c r="A1" s="7"/>
      <c r="B1" s="2"/>
      <c r="C1" s="50"/>
      <c r="D1" s="50"/>
      <c r="E1" s="8"/>
      <c r="F1" s="9"/>
      <c r="G1" s="10"/>
      <c r="H1" s="10" t="s">
        <v>0</v>
      </c>
      <c r="I1" s="11"/>
      <c r="ALX1"/>
      <c r="ALY1"/>
      <c r="ALZ1"/>
      <c r="AMA1"/>
      <c r="AMB1"/>
    </row>
    <row r="2" spans="1:1016" ht="15" customHeight="1" x14ac:dyDescent="0.3">
      <c r="A2" s="7"/>
      <c r="B2"/>
      <c r="C2" s="48"/>
      <c r="D2" s="48"/>
      <c r="E2" s="8"/>
      <c r="F2" s="9"/>
      <c r="G2" s="9"/>
      <c r="H2" s="13"/>
      <c r="I2" s="11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</row>
    <row r="3" spans="1:1016" ht="22.5" customHeight="1" x14ac:dyDescent="0.3">
      <c r="A3" s="7"/>
      <c r="B3" s="82" t="s">
        <v>16</v>
      </c>
      <c r="C3" s="82"/>
      <c r="D3" s="82"/>
      <c r="E3" s="82"/>
      <c r="F3" s="14"/>
      <c r="G3"/>
      <c r="H3"/>
      <c r="I3" s="11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</row>
    <row r="4" spans="1:1016" ht="17.25" customHeight="1" thickBot="1" x14ac:dyDescent="0.35">
      <c r="A4" s="15"/>
      <c r="B4" s="16"/>
      <c r="C4" s="51"/>
      <c r="D4" s="51"/>
      <c r="E4" s="17"/>
      <c r="F4" s="18"/>
      <c r="G4" s="18"/>
      <c r="H4" s="19"/>
      <c r="I4" s="11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</row>
    <row r="5" spans="1:1016" s="20" customFormat="1" ht="54.75" customHeight="1" x14ac:dyDescent="0.25">
      <c r="A5" s="83" t="s">
        <v>1</v>
      </c>
      <c r="B5" s="85" t="s">
        <v>2</v>
      </c>
      <c r="C5" s="87" t="s">
        <v>14</v>
      </c>
      <c r="D5" s="87" t="s">
        <v>133</v>
      </c>
      <c r="E5" s="85" t="s">
        <v>3</v>
      </c>
      <c r="F5" s="91" t="s">
        <v>4</v>
      </c>
      <c r="G5" s="91" t="s">
        <v>5</v>
      </c>
      <c r="H5" s="93" t="s">
        <v>6</v>
      </c>
      <c r="I5" s="41"/>
      <c r="ALX5"/>
      <c r="ALY5"/>
      <c r="ALZ5"/>
      <c r="AMA5"/>
      <c r="AMB5"/>
    </row>
    <row r="6" spans="1:1016" ht="42.75" customHeight="1" x14ac:dyDescent="0.25">
      <c r="A6" s="84"/>
      <c r="B6" s="86"/>
      <c r="C6" s="88"/>
      <c r="D6" s="88"/>
      <c r="E6" s="86"/>
      <c r="F6" s="92"/>
      <c r="G6" s="92"/>
      <c r="H6" s="94"/>
      <c r="I6" s="41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</row>
    <row r="7" spans="1:1016" s="21" customFormat="1" ht="24" customHeight="1" thickBot="1" x14ac:dyDescent="0.3">
      <c r="A7" s="70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2">
        <v>8</v>
      </c>
      <c r="I7" s="42"/>
      <c r="ALX7"/>
      <c r="ALY7"/>
      <c r="ALZ7"/>
      <c r="AMA7"/>
      <c r="AMB7"/>
    </row>
    <row r="8" spans="1:1016" ht="20.25" x14ac:dyDescent="0.2">
      <c r="A8" s="63"/>
      <c r="B8" s="64" t="s">
        <v>70</v>
      </c>
      <c r="C8" s="65">
        <v>7111337</v>
      </c>
      <c r="D8" s="65"/>
      <c r="E8" s="66">
        <v>4</v>
      </c>
      <c r="F8" s="67"/>
      <c r="G8" s="68"/>
      <c r="H8" s="69" t="s">
        <v>88</v>
      </c>
      <c r="I8" s="43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</row>
    <row r="9" spans="1:1016" ht="60.75" x14ac:dyDescent="0.2">
      <c r="A9" s="22">
        <v>1</v>
      </c>
      <c r="B9" s="26" t="s">
        <v>71</v>
      </c>
      <c r="C9" s="46">
        <v>7111360</v>
      </c>
      <c r="D9" s="46"/>
      <c r="E9" s="27">
        <v>4</v>
      </c>
      <c r="F9" s="28">
        <f>G9/E9</f>
        <v>568741.17354166659</v>
      </c>
      <c r="G9" s="29">
        <v>2274964.6941666664</v>
      </c>
      <c r="H9" s="49"/>
      <c r="I9" s="43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</row>
    <row r="10" spans="1:1016" ht="20.25" x14ac:dyDescent="0.2">
      <c r="A10" s="22">
        <v>2</v>
      </c>
      <c r="B10" s="26" t="s">
        <v>72</v>
      </c>
      <c r="C10" s="46" t="s">
        <v>67</v>
      </c>
      <c r="D10" s="46"/>
      <c r="E10" s="27">
        <v>4</v>
      </c>
      <c r="F10" s="28">
        <f t="shared" ref="F10:F33" si="0">G10/E10</f>
        <v>341244.7039583333</v>
      </c>
      <c r="G10" s="29">
        <v>1364978.8158333332</v>
      </c>
      <c r="H10" s="49"/>
      <c r="I10" s="43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</row>
    <row r="11" spans="1:1016" ht="60.75" x14ac:dyDescent="0.3">
      <c r="A11" s="22">
        <v>3</v>
      </c>
      <c r="B11" s="26" t="s">
        <v>84</v>
      </c>
      <c r="C11" s="54">
        <v>7111361</v>
      </c>
      <c r="D11" s="55"/>
      <c r="E11" s="27">
        <v>16</v>
      </c>
      <c r="F11" s="28">
        <f t="shared" si="0"/>
        <v>685443.291875</v>
      </c>
      <c r="G11" s="29">
        <v>10967092.67</v>
      </c>
      <c r="H11" s="49"/>
      <c r="I11" s="43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</row>
    <row r="12" spans="1:1016" ht="20.25" x14ac:dyDescent="0.3">
      <c r="A12" s="22">
        <v>4</v>
      </c>
      <c r="B12" s="26" t="s">
        <v>61</v>
      </c>
      <c r="C12" s="55" t="s">
        <v>67</v>
      </c>
      <c r="D12" s="55"/>
      <c r="E12" s="27">
        <v>16</v>
      </c>
      <c r="F12" s="28">
        <f t="shared" si="0"/>
        <v>411265.97520833329</v>
      </c>
      <c r="G12" s="29">
        <v>6580255.6033333326</v>
      </c>
      <c r="H12" s="49"/>
      <c r="I12" s="43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</row>
    <row r="13" spans="1:1016" ht="40.5" x14ac:dyDescent="0.3">
      <c r="A13" s="22">
        <v>5</v>
      </c>
      <c r="B13" s="26" t="s">
        <v>73</v>
      </c>
      <c r="C13" s="55">
        <v>7111378</v>
      </c>
      <c r="D13" s="55"/>
      <c r="E13" s="27">
        <v>32</v>
      </c>
      <c r="F13" s="28">
        <f t="shared" si="0"/>
        <v>27817.179322916665</v>
      </c>
      <c r="G13" s="29">
        <v>890149.73833333328</v>
      </c>
      <c r="H13" s="49"/>
      <c r="I13" s="4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</row>
    <row r="14" spans="1:1016" ht="20.25" x14ac:dyDescent="0.3">
      <c r="A14" s="22">
        <v>6</v>
      </c>
      <c r="B14" s="26" t="s">
        <v>61</v>
      </c>
      <c r="C14" s="55" t="s">
        <v>67</v>
      </c>
      <c r="D14" s="55"/>
      <c r="E14" s="27">
        <f>E13</f>
        <v>32</v>
      </c>
      <c r="F14" s="28">
        <f t="shared" si="0"/>
        <v>16690.307552083334</v>
      </c>
      <c r="G14" s="29">
        <v>534089.84166666667</v>
      </c>
      <c r="H14" s="49"/>
      <c r="I14" s="43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</row>
    <row r="15" spans="1:1016" ht="40.5" x14ac:dyDescent="0.3">
      <c r="A15" s="22">
        <v>7</v>
      </c>
      <c r="B15" s="26" t="s">
        <v>74</v>
      </c>
      <c r="C15" s="55">
        <v>7111364</v>
      </c>
      <c r="D15" s="55"/>
      <c r="E15" s="27">
        <v>64</v>
      </c>
      <c r="F15" s="28">
        <f t="shared" si="0"/>
        <v>18198.479257812502</v>
      </c>
      <c r="G15" s="29">
        <v>1164702.6725000001</v>
      </c>
      <c r="H15" s="49"/>
      <c r="I15" s="43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</row>
    <row r="16" spans="1:1016" ht="20.25" x14ac:dyDescent="0.3">
      <c r="A16" s="22">
        <v>8</v>
      </c>
      <c r="B16" s="26" t="s">
        <v>61</v>
      </c>
      <c r="C16" s="55" t="s">
        <v>67</v>
      </c>
      <c r="D16" s="55"/>
      <c r="E16" s="27">
        <f>E15</f>
        <v>64</v>
      </c>
      <c r="F16" s="28">
        <f t="shared" si="0"/>
        <v>10919.087565104166</v>
      </c>
      <c r="G16" s="29">
        <v>698821.60416666663</v>
      </c>
      <c r="H16" s="49"/>
      <c r="I16" s="43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</row>
    <row r="17" spans="1:1011" ht="40.5" x14ac:dyDescent="0.3">
      <c r="A17" s="22">
        <v>9</v>
      </c>
      <c r="B17" s="26" t="s">
        <v>63</v>
      </c>
      <c r="C17" s="55">
        <v>7111102</v>
      </c>
      <c r="D17" s="55"/>
      <c r="E17" s="27">
        <v>16</v>
      </c>
      <c r="F17" s="28">
        <f t="shared" si="0"/>
        <v>24958.304062499999</v>
      </c>
      <c r="G17" s="29">
        <v>399332.86499999999</v>
      </c>
      <c r="H17" s="49"/>
      <c r="I17" s="43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</row>
    <row r="18" spans="1:1011" ht="20.25" x14ac:dyDescent="0.3">
      <c r="A18" s="22">
        <v>10</v>
      </c>
      <c r="B18" s="26" t="s">
        <v>61</v>
      </c>
      <c r="C18" s="55" t="s">
        <v>67</v>
      </c>
      <c r="D18" s="55"/>
      <c r="E18" s="27">
        <f>E17</f>
        <v>16</v>
      </c>
      <c r="F18" s="28">
        <f t="shared" si="0"/>
        <v>14974.982395833335</v>
      </c>
      <c r="G18" s="29">
        <v>239599.71833333335</v>
      </c>
      <c r="H18" s="49"/>
      <c r="I18" s="43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</row>
    <row r="19" spans="1:1011" ht="40.5" x14ac:dyDescent="0.3">
      <c r="A19" s="22">
        <v>11</v>
      </c>
      <c r="B19" s="26" t="s">
        <v>62</v>
      </c>
      <c r="C19" s="55" t="s">
        <v>68</v>
      </c>
      <c r="D19" s="55"/>
      <c r="E19" s="27">
        <v>8</v>
      </c>
      <c r="F19" s="28">
        <f t="shared" si="0"/>
        <v>0</v>
      </c>
      <c r="G19" s="29">
        <v>0</v>
      </c>
      <c r="H19" s="49"/>
      <c r="I19" s="43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</row>
    <row r="20" spans="1:1011" ht="20.25" customHeight="1" x14ac:dyDescent="0.2">
      <c r="A20" s="22">
        <v>12</v>
      </c>
      <c r="B20" s="26" t="s">
        <v>75</v>
      </c>
      <c r="C20" s="46">
        <v>7112500</v>
      </c>
      <c r="D20" s="46"/>
      <c r="E20" s="27">
        <v>4</v>
      </c>
      <c r="F20" s="28">
        <f t="shared" si="0"/>
        <v>0</v>
      </c>
      <c r="G20" s="29">
        <v>0</v>
      </c>
      <c r="H20" s="49"/>
      <c r="I20" s="43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</row>
    <row r="21" spans="1:1011" ht="20.25" customHeight="1" x14ac:dyDescent="0.3">
      <c r="A21" s="22">
        <v>13</v>
      </c>
      <c r="B21" s="26" t="s">
        <v>61</v>
      </c>
      <c r="C21" s="55" t="s">
        <v>67</v>
      </c>
      <c r="D21" s="55"/>
      <c r="E21" s="27">
        <f>E20</f>
        <v>4</v>
      </c>
      <c r="F21" s="28">
        <f t="shared" si="0"/>
        <v>0</v>
      </c>
      <c r="G21" s="29">
        <v>0</v>
      </c>
      <c r="H21" s="49"/>
      <c r="I21" s="43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</row>
    <row r="22" spans="1:1011" ht="20.25" customHeight="1" x14ac:dyDescent="0.2">
      <c r="A22" s="22">
        <v>14</v>
      </c>
      <c r="B22" s="26" t="s">
        <v>76</v>
      </c>
      <c r="C22" s="46">
        <v>7111391</v>
      </c>
      <c r="D22" s="46"/>
      <c r="E22" s="27">
        <v>4</v>
      </c>
      <c r="F22" s="28">
        <f t="shared" si="0"/>
        <v>0</v>
      </c>
      <c r="G22" s="29">
        <v>0</v>
      </c>
      <c r="H22" s="49"/>
      <c r="I22" s="43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</row>
    <row r="23" spans="1:1011" ht="20.25" customHeight="1" x14ac:dyDescent="0.2">
      <c r="A23" s="22">
        <v>15</v>
      </c>
      <c r="B23" s="26" t="s">
        <v>64</v>
      </c>
      <c r="C23" s="46">
        <v>7101673</v>
      </c>
      <c r="D23" s="46"/>
      <c r="E23" s="27">
        <v>8</v>
      </c>
      <c r="F23" s="28">
        <f t="shared" si="0"/>
        <v>110230.84604166665</v>
      </c>
      <c r="G23" s="29">
        <v>881846.7683333332</v>
      </c>
      <c r="H23" s="49"/>
      <c r="I23" s="4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</row>
    <row r="24" spans="1:1011" ht="20.25" customHeight="1" x14ac:dyDescent="0.3">
      <c r="A24" s="22">
        <v>16</v>
      </c>
      <c r="B24" s="26" t="s">
        <v>61</v>
      </c>
      <c r="C24" s="55" t="s">
        <v>67</v>
      </c>
      <c r="D24" s="55"/>
      <c r="E24" s="27">
        <f>E23</f>
        <v>8</v>
      </c>
      <c r="F24" s="28">
        <f t="shared" si="0"/>
        <v>66138.507708333331</v>
      </c>
      <c r="G24" s="29">
        <v>529108.06166666665</v>
      </c>
      <c r="H24" s="49"/>
      <c r="I24" s="43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</row>
    <row r="25" spans="1:1011" ht="40.5" x14ac:dyDescent="0.2">
      <c r="A25" s="22">
        <v>17</v>
      </c>
      <c r="B25" s="45" t="s">
        <v>77</v>
      </c>
      <c r="C25" s="46">
        <v>7100479</v>
      </c>
      <c r="D25" s="46"/>
      <c r="E25" s="46">
        <v>8</v>
      </c>
      <c r="F25" s="28">
        <f t="shared" si="0"/>
        <v>48095.603750000002</v>
      </c>
      <c r="G25" s="29">
        <v>384764.83</v>
      </c>
      <c r="H25" s="49"/>
      <c r="I25" s="43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</row>
    <row r="26" spans="1:1011" ht="20.25" customHeight="1" x14ac:dyDescent="0.3">
      <c r="A26" s="22">
        <v>18</v>
      </c>
      <c r="B26" s="26" t="s">
        <v>61</v>
      </c>
      <c r="C26" s="55" t="s">
        <v>67</v>
      </c>
      <c r="D26" s="55"/>
      <c r="E26" s="27">
        <f>E25</f>
        <v>8</v>
      </c>
      <c r="F26" s="28">
        <f t="shared" si="0"/>
        <v>28857.362083333337</v>
      </c>
      <c r="G26" s="29">
        <v>230858.8966666667</v>
      </c>
      <c r="H26" s="49"/>
      <c r="I26" s="43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</row>
    <row r="27" spans="1:1011" s="48" customFormat="1" ht="20.25" customHeight="1" x14ac:dyDescent="0.2">
      <c r="A27" s="22">
        <v>19</v>
      </c>
      <c r="B27" s="26" t="s">
        <v>65</v>
      </c>
      <c r="C27" s="46" t="s">
        <v>78</v>
      </c>
      <c r="D27" s="46"/>
      <c r="E27" s="27">
        <v>24</v>
      </c>
      <c r="F27" s="28">
        <f t="shared" si="0"/>
        <v>0</v>
      </c>
      <c r="G27" s="29">
        <v>0</v>
      </c>
      <c r="H27" s="49"/>
      <c r="I27" s="47"/>
    </row>
    <row r="28" spans="1:1011" ht="40.5" x14ac:dyDescent="0.3">
      <c r="A28" s="22">
        <v>20</v>
      </c>
      <c r="B28" s="26" t="s">
        <v>79</v>
      </c>
      <c r="C28" s="55">
        <v>7101675</v>
      </c>
      <c r="D28" s="55"/>
      <c r="E28" s="27">
        <v>8</v>
      </c>
      <c r="F28" s="28">
        <f t="shared" si="0"/>
        <v>62394.183229166665</v>
      </c>
      <c r="G28" s="29">
        <v>499153.46583333332</v>
      </c>
      <c r="H28" s="49"/>
      <c r="I28" s="43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</row>
    <row r="29" spans="1:1011" ht="20.25" customHeight="1" x14ac:dyDescent="0.3">
      <c r="A29" s="22">
        <v>21</v>
      </c>
      <c r="B29" s="26" t="s">
        <v>61</v>
      </c>
      <c r="C29" s="55" t="s">
        <v>67</v>
      </c>
      <c r="D29" s="55"/>
      <c r="E29" s="27">
        <f>E28</f>
        <v>8</v>
      </c>
      <c r="F29" s="28">
        <f t="shared" si="0"/>
        <v>37436.510104166664</v>
      </c>
      <c r="G29" s="29">
        <v>299492.08083333331</v>
      </c>
      <c r="H29" s="49"/>
      <c r="I29" s="43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ht="20.25" customHeight="1" x14ac:dyDescent="0.2">
      <c r="A30" s="22">
        <v>22</v>
      </c>
      <c r="B30" s="26" t="s">
        <v>80</v>
      </c>
      <c r="C30" s="46" t="s">
        <v>81</v>
      </c>
      <c r="D30" s="46"/>
      <c r="E30" s="27">
        <v>8</v>
      </c>
      <c r="F30" s="28">
        <f t="shared" si="0"/>
        <v>1625.2206249999999</v>
      </c>
      <c r="G30" s="29">
        <v>13001.764999999999</v>
      </c>
      <c r="H30" s="49"/>
      <c r="I30" s="43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</row>
    <row r="31" spans="1:1011" ht="20.25" customHeight="1" x14ac:dyDescent="0.3">
      <c r="A31" s="22">
        <v>23</v>
      </c>
      <c r="B31" s="26" t="s">
        <v>61</v>
      </c>
      <c r="C31" s="55" t="s">
        <v>67</v>
      </c>
      <c r="D31" s="55"/>
      <c r="E31" s="27">
        <f>E30</f>
        <v>8</v>
      </c>
      <c r="F31" s="28">
        <f t="shared" si="0"/>
        <v>975.13229166666667</v>
      </c>
      <c r="G31" s="29">
        <v>7801.0583333333334</v>
      </c>
      <c r="H31" s="49"/>
      <c r="I31" s="43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</row>
    <row r="32" spans="1:1011" ht="40.5" x14ac:dyDescent="0.2">
      <c r="A32" s="22">
        <v>24</v>
      </c>
      <c r="B32" s="26" t="s">
        <v>82</v>
      </c>
      <c r="C32" s="46" t="s">
        <v>83</v>
      </c>
      <c r="D32" s="46"/>
      <c r="E32" s="27">
        <v>4</v>
      </c>
      <c r="F32" s="28">
        <f t="shared" si="0"/>
        <v>34060.322657351731</v>
      </c>
      <c r="G32" s="29">
        <v>136241.29062940693</v>
      </c>
      <c r="H32" s="49"/>
      <c r="I32" s="43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1:1016" ht="20.25" customHeight="1" x14ac:dyDescent="0.2">
      <c r="A33" s="22">
        <v>25</v>
      </c>
      <c r="B33" s="26" t="s">
        <v>66</v>
      </c>
      <c r="C33" s="46" t="s">
        <v>69</v>
      </c>
      <c r="D33" s="46"/>
      <c r="E33" s="27">
        <v>4</v>
      </c>
      <c r="F33" s="28">
        <f t="shared" si="0"/>
        <v>10990.079009314939</v>
      </c>
      <c r="G33" s="29">
        <v>43960.316037259756</v>
      </c>
      <c r="H33" s="49"/>
      <c r="I33" s="4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</row>
    <row r="34" spans="1:1016" ht="24.6" customHeight="1" x14ac:dyDescent="0.2">
      <c r="A34" s="95"/>
      <c r="B34" s="95"/>
      <c r="C34" s="95"/>
      <c r="D34" s="95"/>
      <c r="E34" s="95"/>
      <c r="F34" s="31" t="s">
        <v>7</v>
      </c>
      <c r="G34" s="25">
        <f>SUM(G8:G33)</f>
        <v>28140216.756666664</v>
      </c>
      <c r="H34" s="49"/>
      <c r="I34" s="43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</row>
    <row r="35" spans="1:1016" ht="24.6" customHeight="1" x14ac:dyDescent="0.2">
      <c r="A35" s="95"/>
      <c r="B35" s="95"/>
      <c r="C35" s="95"/>
      <c r="D35" s="95"/>
      <c r="E35" s="95"/>
      <c r="F35" s="31" t="s">
        <v>8</v>
      </c>
      <c r="G35" s="25">
        <f>G34/6.55555555</f>
        <v>4292575.4410954025</v>
      </c>
      <c r="H35" s="49"/>
      <c r="I35" s="43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</row>
    <row r="36" spans="1:1016" s="34" customFormat="1" ht="25.5" customHeight="1" x14ac:dyDescent="0.2">
      <c r="A36" s="32"/>
      <c r="B36" s="98" t="s">
        <v>90</v>
      </c>
      <c r="C36" s="98"/>
      <c r="D36" s="98"/>
      <c r="E36" s="98"/>
      <c r="F36" s="98"/>
      <c r="G36" s="98"/>
      <c r="H36" s="98"/>
      <c r="I36" s="33"/>
      <c r="ALX36"/>
      <c r="ALY36"/>
      <c r="ALZ36"/>
      <c r="AMA36"/>
      <c r="AMB36"/>
    </row>
    <row r="37" spans="1:1016" ht="21" customHeight="1" x14ac:dyDescent="0.2">
      <c r="A37" s="32"/>
      <c r="B37" s="98" t="s">
        <v>86</v>
      </c>
      <c r="C37" s="98"/>
      <c r="D37" s="61"/>
      <c r="E37" s="35"/>
      <c r="F37" s="36"/>
      <c r="G37" s="36"/>
      <c r="H37" s="37"/>
      <c r="I37" s="33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</row>
    <row r="38" spans="1:1016" ht="19.5" customHeight="1" x14ac:dyDescent="0.2">
      <c r="A38" s="32"/>
      <c r="B38" s="38"/>
      <c r="C38" s="52"/>
      <c r="D38" s="52"/>
      <c r="E38" s="35"/>
      <c r="F38" s="36"/>
      <c r="G38" s="36"/>
      <c r="H38" s="37"/>
      <c r="I38" s="33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</row>
    <row r="39" spans="1:1016" s="39" customFormat="1" ht="43.5" customHeight="1" x14ac:dyDescent="0.2">
      <c r="A39" s="96" t="s">
        <v>9</v>
      </c>
      <c r="B39" s="96"/>
      <c r="C39" s="97" t="s">
        <v>87</v>
      </c>
      <c r="D39" s="97"/>
      <c r="E39" s="97"/>
      <c r="F39" s="97"/>
      <c r="G39" s="97"/>
      <c r="H39" s="97"/>
      <c r="I39" s="44"/>
      <c r="ALX39"/>
      <c r="ALY39"/>
      <c r="ALZ39"/>
      <c r="AMA39"/>
      <c r="AMB39"/>
    </row>
    <row r="40" spans="1:1016" ht="53.25" customHeight="1" x14ac:dyDescent="0.2">
      <c r="A40" s="96" t="s">
        <v>11</v>
      </c>
      <c r="B40" s="96"/>
      <c r="C40" s="97" t="s">
        <v>10</v>
      </c>
      <c r="D40" s="97"/>
      <c r="E40" s="97"/>
      <c r="F40" s="97"/>
      <c r="G40" s="97"/>
      <c r="H40" s="97"/>
    </row>
    <row r="41" spans="1:1016" ht="32.25" customHeight="1" x14ac:dyDescent="0.2">
      <c r="A41" s="96" t="s">
        <v>12</v>
      </c>
      <c r="B41" s="96"/>
      <c r="C41" s="99" t="s">
        <v>13</v>
      </c>
      <c r="D41" s="99"/>
      <c r="E41" s="99"/>
      <c r="F41" s="99"/>
      <c r="G41" s="99"/>
      <c r="H41" s="99"/>
    </row>
    <row r="43" spans="1:1016" x14ac:dyDescent="0.25">
      <c r="G43" s="40"/>
    </row>
  </sheetData>
  <mergeCells count="19">
    <mergeCell ref="A41:B41"/>
    <mergeCell ref="C41:H41"/>
    <mergeCell ref="A39:B39"/>
    <mergeCell ref="C39:H39"/>
    <mergeCell ref="A40:B40"/>
    <mergeCell ref="C40:H40"/>
    <mergeCell ref="G5:G6"/>
    <mergeCell ref="H5:H6"/>
    <mergeCell ref="A34:E34"/>
    <mergeCell ref="A35:E35"/>
    <mergeCell ref="B36:H36"/>
    <mergeCell ref="F5:F6"/>
    <mergeCell ref="D5:D6"/>
    <mergeCell ref="B37:C37"/>
    <mergeCell ref="B3:E3"/>
    <mergeCell ref="A5:A6"/>
    <mergeCell ref="B5:B6"/>
    <mergeCell ref="C5:C6"/>
    <mergeCell ref="E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Лот 1</vt:lpstr>
      <vt:lpstr>Лот 2</vt:lpstr>
      <vt:lpstr>Лот 3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2018-10-22T04:48:04Z</cp:lastPrinted>
  <dcterms:created xsi:type="dcterms:W3CDTF">2011-10-27T10:58:53Z</dcterms:created>
  <dcterms:modified xsi:type="dcterms:W3CDTF">2018-10-22T04:48:07Z</dcterms:modified>
  <dc:language>ru-RU</dc:language>
</cp:coreProperties>
</file>